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/>
  <mc:AlternateContent xmlns:mc="http://schemas.openxmlformats.org/markup-compatibility/2006">
    <mc:Choice Requires="x15">
      <x15ac:absPath xmlns:x15ac="http://schemas.microsoft.com/office/spreadsheetml/2010/11/ac" url="C:\Users\USER\Documents\DOA CARGO MANIFESTS\"/>
    </mc:Choice>
  </mc:AlternateContent>
  <xr:revisionPtr revIDLastSave="0" documentId="8_{411998D1-593F-4245-8711-E32B796E5B3B}" xr6:coauthVersionLast="45" xr6:coauthVersionMax="45" xr10:uidLastSave="{00000000-0000-0000-0000-000000000000}"/>
  <bookViews>
    <workbookView xWindow="390" yWindow="390" windowWidth="12345" windowHeight="15480" tabRatio="342" firstSheet="2" activeTab="2" xr2:uid="{00000000-000D-0000-FFFF-FFFF00000000}"/>
  </bookViews>
  <sheets>
    <sheet name="AUH " sheetId="56" state="hidden" r:id="rId1"/>
    <sheet name="DXB" sheetId="55" state="hidden" r:id="rId2"/>
    <sheet name="IEC" sheetId="57" r:id="rId3"/>
    <sheet name="DETAILS TO BE FOLLOW" sheetId="59" r:id="rId4"/>
    <sheet name="CNT" sheetId="51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9" i="51" l="1"/>
  <c r="O8" i="51"/>
  <c r="O7" i="51"/>
  <c r="O6" i="51"/>
  <c r="O5" i="51"/>
  <c r="O4" i="51"/>
  <c r="K266" i="57"/>
  <c r="K265" i="57"/>
  <c r="K264" i="57"/>
  <c r="K263" i="57"/>
  <c r="K262" i="57"/>
  <c r="K261" i="57"/>
  <c r="K260" i="57"/>
  <c r="K259" i="57"/>
  <c r="K258" i="57"/>
  <c r="K257" i="57"/>
  <c r="K256" i="57"/>
  <c r="K255" i="57"/>
  <c r="K254" i="57"/>
  <c r="K253" i="57"/>
  <c r="K252" i="57"/>
  <c r="K251" i="57"/>
  <c r="K250" i="57"/>
  <c r="K249" i="57"/>
  <c r="K248" i="57"/>
  <c r="K247" i="57"/>
  <c r="K246" i="57"/>
  <c r="K245" i="57"/>
  <c r="K244" i="57"/>
  <c r="K243" i="57"/>
  <c r="K242" i="57"/>
  <c r="K241" i="57"/>
  <c r="K240" i="57"/>
  <c r="K239" i="57"/>
  <c r="K238" i="57"/>
  <c r="K237" i="57"/>
  <c r="K236" i="57"/>
  <c r="K235" i="57"/>
  <c r="K234" i="57"/>
  <c r="K233" i="57"/>
  <c r="K232" i="57"/>
  <c r="K231" i="57"/>
  <c r="P3" i="51" l="1"/>
  <c r="K370" i="57"/>
  <c r="K369" i="57"/>
  <c r="K368" i="57"/>
  <c r="K367" i="57"/>
  <c r="K366" i="57"/>
  <c r="K230" i="57" l="1"/>
  <c r="K286" i="57"/>
  <c r="K285" i="57"/>
  <c r="K202" i="57" l="1"/>
  <c r="K201" i="57"/>
  <c r="K200" i="57" l="1"/>
  <c r="G372" i="57" l="1"/>
  <c r="C4" i="57" s="1"/>
  <c r="J2" i="59" l="1"/>
  <c r="K371" i="57"/>
  <c r="K365" i="57"/>
  <c r="K364" i="57"/>
  <c r="K363" i="57"/>
  <c r="K362" i="57"/>
  <c r="K361" i="57"/>
  <c r="K360" i="57"/>
  <c r="K359" i="57"/>
  <c r="K358" i="57"/>
  <c r="K357" i="57"/>
  <c r="K356" i="57"/>
  <c r="K355" i="57"/>
  <c r="K354" i="57"/>
  <c r="K353" i="57"/>
  <c r="K352" i="57"/>
  <c r="K351" i="57"/>
  <c r="K350" i="57"/>
  <c r="K349" i="57"/>
  <c r="K348" i="57"/>
  <c r="K347" i="57"/>
  <c r="K346" i="57"/>
  <c r="K345" i="57"/>
  <c r="K344" i="57"/>
  <c r="K343" i="57"/>
  <c r="K342" i="57"/>
  <c r="K341" i="57"/>
  <c r="K340" i="57"/>
  <c r="K339" i="57"/>
  <c r="K338" i="57"/>
  <c r="K337" i="57"/>
  <c r="K336" i="57"/>
  <c r="K335" i="57"/>
  <c r="K334" i="57"/>
  <c r="K333" i="57"/>
  <c r="K332" i="57"/>
  <c r="K331" i="57"/>
  <c r="K330" i="57"/>
  <c r="K329" i="57"/>
  <c r="K328" i="57"/>
  <c r="K327" i="57"/>
  <c r="K326" i="57"/>
  <c r="K325" i="57"/>
  <c r="K324" i="57"/>
  <c r="K323" i="57"/>
  <c r="K322" i="57"/>
  <c r="K321" i="57"/>
  <c r="K320" i="57"/>
  <c r="K319" i="57"/>
  <c r="K318" i="57"/>
  <c r="K317" i="57"/>
  <c r="K316" i="57"/>
  <c r="K315" i="57"/>
  <c r="K314" i="57"/>
  <c r="K313" i="57"/>
  <c r="K312" i="57"/>
  <c r="K311" i="57"/>
  <c r="K310" i="57"/>
  <c r="K309" i="57"/>
  <c r="K308" i="57"/>
  <c r="K307" i="57"/>
  <c r="K306" i="57"/>
  <c r="K305" i="57"/>
  <c r="K304" i="57"/>
  <c r="K303" i="57"/>
  <c r="K302" i="57"/>
  <c r="K301" i="57"/>
  <c r="K300" i="57"/>
  <c r="K299" i="57"/>
  <c r="K298" i="57"/>
  <c r="K297" i="57"/>
  <c r="K296" i="57"/>
  <c r="K295" i="57"/>
  <c r="K294" i="57"/>
  <c r="K293" i="57"/>
  <c r="K292" i="57"/>
  <c r="K291" i="57"/>
  <c r="K290" i="57"/>
  <c r="K289" i="57"/>
  <c r="K288" i="57"/>
  <c r="K287" i="57"/>
  <c r="K284" i="57"/>
  <c r="K283" i="57"/>
  <c r="K282" i="57"/>
  <c r="K281" i="57"/>
  <c r="K280" i="57"/>
  <c r="K279" i="57"/>
  <c r="K278" i="57"/>
  <c r="K277" i="57"/>
  <c r="K276" i="57"/>
  <c r="K275" i="57"/>
  <c r="K274" i="57"/>
  <c r="K273" i="57"/>
  <c r="K272" i="57"/>
  <c r="K271" i="57"/>
  <c r="K270" i="57"/>
  <c r="K269" i="57"/>
  <c r="K268" i="57"/>
  <c r="K267" i="57"/>
  <c r="K228" i="57" l="1"/>
  <c r="K181" i="57" l="1"/>
  <c r="N1" i="59" l="1"/>
  <c r="K10" i="57" l="1"/>
  <c r="N2" i="59" l="1"/>
  <c r="K14" i="57" l="1"/>
  <c r="K74" i="57"/>
  <c r="K177" i="57"/>
  <c r="K176" i="57"/>
  <c r="K206" i="57"/>
  <c r="K205" i="57"/>
  <c r="K199" i="57"/>
  <c r="K198" i="57"/>
  <c r="K184" i="57"/>
  <c r="K207" i="57"/>
  <c r="K67" i="57"/>
  <c r="K66" i="57"/>
  <c r="K218" i="57"/>
  <c r="K183" i="57"/>
  <c r="K169" i="57"/>
  <c r="K73" i="57"/>
  <c r="K182" i="57"/>
  <c r="K180" i="57"/>
  <c r="K229" i="57"/>
  <c r="K69" i="57"/>
  <c r="K68" i="57"/>
  <c r="K179" i="57"/>
  <c r="K178" i="57"/>
  <c r="K213" i="57"/>
  <c r="K212" i="57"/>
  <c r="K211" i="57"/>
  <c r="K210" i="57"/>
  <c r="K185" i="57"/>
  <c r="K72" i="57"/>
  <c r="K71" i="57"/>
  <c r="K227" i="57"/>
  <c r="K226" i="57"/>
  <c r="K225" i="57"/>
  <c r="K224" i="57"/>
  <c r="K223" i="57"/>
  <c r="K221" i="57"/>
  <c r="K77" i="57"/>
  <c r="K70" i="57"/>
  <c r="K125" i="57"/>
  <c r="K76" i="57"/>
  <c r="K75" i="57"/>
  <c r="K116" i="57"/>
  <c r="K115" i="57"/>
  <c r="K114" i="57"/>
  <c r="K187" i="57"/>
  <c r="K186" i="57"/>
  <c r="K80" i="57"/>
  <c r="K79" i="57"/>
  <c r="K78" i="57"/>
  <c r="K124" i="57"/>
  <c r="K123" i="57"/>
  <c r="K222" i="57"/>
  <c r="K220" i="57"/>
  <c r="K219" i="57"/>
  <c r="K216" i="57"/>
  <c r="K215" i="57"/>
  <c r="K214" i="57"/>
  <c r="K127" i="57"/>
  <c r="K126" i="57"/>
  <c r="K119" i="57"/>
  <c r="K118" i="57"/>
  <c r="K117" i="57"/>
  <c r="K189" i="57"/>
  <c r="K188" i="57"/>
  <c r="K11" i="57"/>
  <c r="K121" i="57"/>
  <c r="K120" i="57"/>
  <c r="K209" i="57"/>
  <c r="K208" i="57"/>
  <c r="K192" i="57"/>
  <c r="K191" i="57"/>
  <c r="K190" i="57"/>
  <c r="K195" i="57"/>
  <c r="K194" i="57"/>
  <c r="K193" i="57"/>
  <c r="K122" i="57"/>
  <c r="K197" i="57"/>
  <c r="K196" i="57"/>
  <c r="K13" i="57"/>
  <c r="K12" i="57"/>
  <c r="K88" i="57"/>
  <c r="K65" i="57"/>
  <c r="K64" i="57"/>
  <c r="K63" i="57"/>
  <c r="K62" i="57"/>
  <c r="K61" i="57"/>
  <c r="K60" i="57"/>
  <c r="K59" i="57"/>
  <c r="K58" i="57"/>
  <c r="K57" i="57"/>
  <c r="K56" i="57"/>
  <c r="K55" i="57"/>
  <c r="K54" i="57"/>
  <c r="K53" i="57"/>
  <c r="K52" i="57"/>
  <c r="K51" i="57"/>
  <c r="K50" i="57"/>
  <c r="K49" i="57"/>
  <c r="K48" i="57"/>
  <c r="K47" i="57"/>
  <c r="K46" i="57"/>
  <c r="K45" i="57"/>
  <c r="K44" i="57"/>
  <c r="K43" i="57"/>
  <c r="K42" i="57"/>
  <c r="K41" i="57"/>
  <c r="K40" i="57"/>
  <c r="K39" i="57"/>
  <c r="K38" i="57"/>
  <c r="K37" i="57"/>
  <c r="K36" i="57"/>
  <c r="K35" i="57"/>
  <c r="K34" i="57"/>
  <c r="K33" i="57"/>
  <c r="K32" i="57"/>
  <c r="K31" i="57"/>
  <c r="K30" i="57"/>
  <c r="K29" i="57"/>
  <c r="K28" i="57"/>
  <c r="K27" i="57"/>
  <c r="K26" i="57"/>
  <c r="K25" i="57"/>
  <c r="K24" i="57"/>
  <c r="K23" i="57"/>
  <c r="K22" i="57"/>
  <c r="K21" i="57"/>
  <c r="K20" i="57"/>
  <c r="K19" i="57"/>
  <c r="K18" i="57"/>
  <c r="K17" i="57"/>
  <c r="K16" i="57"/>
  <c r="K15" i="57"/>
  <c r="K217" i="57"/>
  <c r="K204" i="57"/>
  <c r="K203" i="57"/>
  <c r="K113" i="57"/>
  <c r="K112" i="57"/>
  <c r="K111" i="57"/>
  <c r="K110" i="57"/>
  <c r="K109" i="57"/>
  <c r="K108" i="57"/>
  <c r="K107" i="57"/>
  <c r="K106" i="57"/>
  <c r="K105" i="57"/>
  <c r="K104" i="57"/>
  <c r="K103" i="57"/>
  <c r="K102" i="57"/>
  <c r="K101" i="57"/>
  <c r="K100" i="57"/>
  <c r="K99" i="57"/>
  <c r="K98" i="57"/>
  <c r="K97" i="57"/>
  <c r="K96" i="57"/>
  <c r="K95" i="57"/>
  <c r="K94" i="57"/>
  <c r="K93" i="57"/>
  <c r="K92" i="57"/>
  <c r="K91" i="57"/>
  <c r="K90" i="57"/>
  <c r="K89" i="57"/>
  <c r="K175" i="57"/>
  <c r="K174" i="57"/>
  <c r="K173" i="57"/>
  <c r="K172" i="57"/>
  <c r="K171" i="57"/>
  <c r="K170" i="57"/>
  <c r="K168" i="57"/>
  <c r="K167" i="57"/>
  <c r="K166" i="57"/>
  <c r="K165" i="57"/>
  <c r="K164" i="57"/>
  <c r="K163" i="57"/>
  <c r="K162" i="57"/>
  <c r="K161" i="57"/>
  <c r="K160" i="57"/>
  <c r="K159" i="57"/>
  <c r="K158" i="57"/>
  <c r="K157" i="57"/>
  <c r="K156" i="57"/>
  <c r="K155" i="57"/>
  <c r="K154" i="57"/>
  <c r="K153" i="57"/>
  <c r="K152" i="57"/>
  <c r="K151" i="57"/>
  <c r="K150" i="57"/>
  <c r="K149" i="57"/>
  <c r="K148" i="57"/>
  <c r="K147" i="57"/>
  <c r="K146" i="57"/>
  <c r="K145" i="57"/>
  <c r="K144" i="57"/>
  <c r="K143" i="57"/>
  <c r="K142" i="57"/>
  <c r="K141" i="57"/>
  <c r="K140" i="57"/>
  <c r="K139" i="57"/>
  <c r="K138" i="57"/>
  <c r="K137" i="57"/>
  <c r="K136" i="57"/>
  <c r="K135" i="57"/>
  <c r="K134" i="57"/>
  <c r="K133" i="57"/>
  <c r="K132" i="57"/>
  <c r="K131" i="57"/>
  <c r="K130" i="57"/>
  <c r="K129" i="57"/>
  <c r="K128" i="57"/>
  <c r="K87" i="57"/>
  <c r="K86" i="57"/>
  <c r="K85" i="57"/>
  <c r="K84" i="57"/>
  <c r="K83" i="57"/>
  <c r="K82" i="57"/>
  <c r="K81" i="57"/>
  <c r="K372" i="57" l="1"/>
  <c r="C5" i="57" s="1"/>
  <c r="J272" i="56"/>
  <c r="E4" i="56" s="1"/>
  <c r="N271" i="56"/>
  <c r="N270" i="56"/>
  <c r="N269" i="56"/>
  <c r="N268" i="56"/>
  <c r="N267" i="56"/>
  <c r="N266" i="56"/>
  <c r="N265" i="56"/>
  <c r="N264" i="56"/>
  <c r="N263" i="56"/>
  <c r="N262" i="56"/>
  <c r="N261" i="56"/>
  <c r="N260" i="56"/>
  <c r="N259" i="56"/>
  <c r="N258" i="56"/>
  <c r="N257" i="56"/>
  <c r="N256" i="56"/>
  <c r="N255" i="56"/>
  <c r="N254" i="56"/>
  <c r="N253" i="56"/>
  <c r="N252" i="56"/>
  <c r="N251" i="56"/>
  <c r="N250" i="56"/>
  <c r="N249" i="56"/>
  <c r="N248" i="56"/>
  <c r="N247" i="56"/>
  <c r="N246" i="56"/>
  <c r="N245" i="56"/>
  <c r="N244" i="56"/>
  <c r="N243" i="56"/>
  <c r="N242" i="56"/>
  <c r="N241" i="56"/>
  <c r="N240" i="56"/>
  <c r="N239" i="56"/>
  <c r="N237" i="56"/>
  <c r="N236" i="56"/>
  <c r="N235" i="56"/>
  <c r="N234" i="56"/>
  <c r="N233" i="56"/>
  <c r="N232" i="56"/>
  <c r="N231" i="56"/>
  <c r="N230" i="56"/>
  <c r="N229" i="56"/>
  <c r="N228" i="56"/>
  <c r="N227" i="56"/>
  <c r="N226" i="56"/>
  <c r="N225" i="56"/>
  <c r="N224" i="56"/>
  <c r="N223" i="56"/>
  <c r="N222" i="56"/>
  <c r="N221" i="56"/>
  <c r="N220" i="56"/>
  <c r="N219" i="56"/>
  <c r="N218" i="56"/>
  <c r="N217" i="56"/>
  <c r="N216" i="56"/>
  <c r="N215" i="56"/>
  <c r="N214" i="56"/>
  <c r="N213" i="56"/>
  <c r="N212" i="56"/>
  <c r="N211" i="56"/>
  <c r="N210" i="56"/>
  <c r="N209" i="56"/>
  <c r="N208" i="56"/>
  <c r="N207" i="56"/>
  <c r="N206" i="56"/>
  <c r="N205" i="56"/>
  <c r="N204" i="56"/>
  <c r="N203" i="56"/>
  <c r="N202" i="56"/>
  <c r="N201" i="56"/>
  <c r="N200" i="56"/>
  <c r="N199" i="56"/>
  <c r="N198" i="56"/>
  <c r="N197" i="56"/>
  <c r="N196" i="56"/>
  <c r="N195" i="56"/>
  <c r="N194" i="56"/>
  <c r="N193" i="56"/>
  <c r="N192" i="56"/>
  <c r="N191" i="56"/>
  <c r="N190" i="56"/>
  <c r="N189" i="56"/>
  <c r="N188" i="56"/>
  <c r="N187" i="56"/>
  <c r="N186" i="56"/>
  <c r="N185" i="56"/>
  <c r="N184" i="56"/>
  <c r="N183" i="56"/>
  <c r="N182" i="56"/>
  <c r="N181" i="56"/>
  <c r="N180" i="56"/>
  <c r="N179" i="56"/>
  <c r="N178" i="56"/>
  <c r="N177" i="56"/>
  <c r="N176" i="56"/>
  <c r="N175" i="56"/>
  <c r="N174" i="56"/>
  <c r="N173" i="56"/>
  <c r="N172" i="56"/>
  <c r="N171" i="56"/>
  <c r="N170" i="56"/>
  <c r="N169" i="56"/>
  <c r="N168" i="56"/>
  <c r="N167" i="56"/>
  <c r="N166" i="56"/>
  <c r="N165" i="56"/>
  <c r="N164" i="56"/>
  <c r="N163" i="56"/>
  <c r="N162" i="56"/>
  <c r="N161" i="56"/>
  <c r="N160" i="56"/>
  <c r="N159" i="56"/>
  <c r="N158" i="56"/>
  <c r="N157" i="56"/>
  <c r="N156" i="56"/>
  <c r="N155" i="56"/>
  <c r="N154" i="56"/>
  <c r="N153" i="56"/>
  <c r="N152" i="56"/>
  <c r="N151" i="56"/>
  <c r="N150" i="56"/>
  <c r="N149" i="56"/>
  <c r="N148" i="56"/>
  <c r="N147" i="56"/>
  <c r="N146" i="56"/>
  <c r="N145" i="56"/>
  <c r="N144" i="56"/>
  <c r="N143" i="56"/>
  <c r="N142" i="56"/>
  <c r="N141" i="56"/>
  <c r="N140" i="56"/>
  <c r="N139" i="56"/>
  <c r="N138" i="56"/>
  <c r="N137" i="56"/>
  <c r="N136" i="56"/>
  <c r="N135" i="56"/>
  <c r="N134" i="56"/>
  <c r="N133" i="56"/>
  <c r="N132" i="56"/>
  <c r="N131" i="56"/>
  <c r="N130" i="56"/>
  <c r="N129" i="56"/>
  <c r="N128" i="56"/>
  <c r="N127" i="56"/>
  <c r="N126" i="56"/>
  <c r="N125" i="56"/>
  <c r="N124" i="56"/>
  <c r="N123" i="56"/>
  <c r="N122" i="56"/>
  <c r="N121" i="56"/>
  <c r="N120" i="56"/>
  <c r="N119" i="56"/>
  <c r="N118" i="56"/>
  <c r="N117" i="56"/>
  <c r="N116" i="56"/>
  <c r="N115" i="56"/>
  <c r="N114" i="56"/>
  <c r="N113" i="56"/>
  <c r="N112" i="56"/>
  <c r="N111" i="56"/>
  <c r="N110" i="56"/>
  <c r="N109" i="56"/>
  <c r="N108" i="56"/>
  <c r="N107" i="56"/>
  <c r="N106" i="56"/>
  <c r="N105" i="56"/>
  <c r="N104" i="56"/>
  <c r="N103" i="56"/>
  <c r="N102" i="56"/>
  <c r="N101" i="56"/>
  <c r="N100" i="56"/>
  <c r="N99" i="56"/>
  <c r="N98" i="56"/>
  <c r="N97" i="56"/>
  <c r="N96" i="56"/>
  <c r="N95" i="56"/>
  <c r="N94" i="56"/>
  <c r="N93" i="56"/>
  <c r="N92" i="56"/>
  <c r="N91" i="56"/>
  <c r="N90" i="56"/>
  <c r="N89" i="56"/>
  <c r="N88" i="56"/>
  <c r="N87" i="56"/>
  <c r="N86" i="56"/>
  <c r="N85" i="56"/>
  <c r="N84" i="56"/>
  <c r="N83" i="56"/>
  <c r="N82" i="56"/>
  <c r="N81" i="56"/>
  <c r="N80" i="56"/>
  <c r="N79" i="56"/>
  <c r="N78" i="56"/>
  <c r="N77" i="56"/>
  <c r="N76" i="56"/>
  <c r="N75" i="56"/>
  <c r="N74" i="56"/>
  <c r="N73" i="56"/>
  <c r="N72" i="56"/>
  <c r="N71" i="56"/>
  <c r="N70" i="56"/>
  <c r="N69" i="56"/>
  <c r="N68" i="56"/>
  <c r="N67" i="56"/>
  <c r="N66" i="56"/>
  <c r="N65" i="56"/>
  <c r="N64" i="56"/>
  <c r="N63" i="56"/>
  <c r="N62" i="56"/>
  <c r="N61" i="56"/>
  <c r="N60" i="56"/>
  <c r="N59" i="56"/>
  <c r="N58" i="56"/>
  <c r="N57" i="56"/>
  <c r="N56" i="56"/>
  <c r="N55" i="56"/>
  <c r="N54" i="56"/>
  <c r="N53" i="56"/>
  <c r="N52" i="56"/>
  <c r="N51" i="56"/>
  <c r="N50" i="56"/>
  <c r="N49" i="56"/>
  <c r="N48" i="56"/>
  <c r="N47" i="56"/>
  <c r="N46" i="56"/>
  <c r="N45" i="56"/>
  <c r="N44" i="56"/>
  <c r="N43" i="56"/>
  <c r="N42" i="56"/>
  <c r="N41" i="56"/>
  <c r="N40" i="56"/>
  <c r="N39" i="56"/>
  <c r="N38" i="56"/>
  <c r="N37" i="56"/>
  <c r="N36" i="56"/>
  <c r="N35" i="56"/>
  <c r="N34" i="56"/>
  <c r="N33" i="56"/>
  <c r="N32" i="56"/>
  <c r="N31" i="56"/>
  <c r="N30" i="56"/>
  <c r="N29" i="56"/>
  <c r="N28" i="56"/>
  <c r="N27" i="56"/>
  <c r="N26" i="56"/>
  <c r="N25" i="56"/>
  <c r="N24" i="56"/>
  <c r="N23" i="56"/>
  <c r="N22" i="56"/>
  <c r="N21" i="56"/>
  <c r="N20" i="56"/>
  <c r="N19" i="56"/>
  <c r="N18" i="56"/>
  <c r="N17" i="56"/>
  <c r="N16" i="56"/>
  <c r="N15" i="56"/>
  <c r="N14" i="56"/>
  <c r="N13" i="56"/>
  <c r="N12" i="56"/>
  <c r="N11" i="56"/>
  <c r="N10" i="56"/>
  <c r="N103" i="55"/>
  <c r="N102" i="55"/>
  <c r="N101" i="55"/>
  <c r="N100" i="55"/>
  <c r="N99" i="55"/>
  <c r="N98" i="55"/>
  <c r="N97" i="55"/>
  <c r="N96" i="55"/>
  <c r="N95" i="55"/>
  <c r="N94" i="55"/>
  <c r="N93" i="55"/>
  <c r="N92" i="55"/>
  <c r="N91" i="55"/>
  <c r="N90" i="55"/>
  <c r="N89" i="55"/>
  <c r="N88" i="55"/>
  <c r="N87" i="55"/>
  <c r="N86" i="55"/>
  <c r="N85" i="55"/>
  <c r="N84" i="55"/>
  <c r="N83" i="55"/>
  <c r="N82" i="55"/>
  <c r="N81" i="55"/>
  <c r="N80" i="55"/>
  <c r="N79" i="55"/>
  <c r="N78" i="55"/>
  <c r="N77" i="55"/>
  <c r="N76" i="55"/>
  <c r="N75" i="55"/>
  <c r="N74" i="55"/>
  <c r="N73" i="55"/>
  <c r="N72" i="55"/>
  <c r="N71" i="55"/>
  <c r="N70" i="55"/>
  <c r="N69" i="55"/>
  <c r="N68" i="55"/>
  <c r="N67" i="55"/>
  <c r="N66" i="55"/>
  <c r="N65" i="55"/>
  <c r="N64" i="55"/>
  <c r="N63" i="55"/>
  <c r="N62" i="55"/>
  <c r="N61" i="55"/>
  <c r="N60" i="55"/>
  <c r="N59" i="55"/>
  <c r="N58" i="55"/>
  <c r="N57" i="55"/>
  <c r="N56" i="55"/>
  <c r="N55" i="55"/>
  <c r="N54" i="55"/>
  <c r="N53" i="55"/>
  <c r="N52" i="55"/>
  <c r="N51" i="55"/>
  <c r="N50" i="55"/>
  <c r="N49" i="55"/>
  <c r="N48" i="55"/>
  <c r="N47" i="55"/>
  <c r="N46" i="55"/>
  <c r="N45" i="55"/>
  <c r="N44" i="55"/>
  <c r="N43" i="55"/>
  <c r="N42" i="55"/>
  <c r="N41" i="55"/>
  <c r="N40" i="55"/>
  <c r="N39" i="55"/>
  <c r="N38" i="55"/>
  <c r="N37" i="55"/>
  <c r="N36" i="55"/>
  <c r="N35" i="55"/>
  <c r="N34" i="55"/>
  <c r="N33" i="55"/>
  <c r="N32" i="55"/>
  <c r="N31" i="55"/>
  <c r="N30" i="55"/>
  <c r="N29" i="55"/>
  <c r="N28" i="55"/>
  <c r="N27" i="55"/>
  <c r="N26" i="55"/>
  <c r="N25" i="55"/>
  <c r="N24" i="55"/>
  <c r="N23" i="55"/>
  <c r="N22" i="55"/>
  <c r="N21" i="55"/>
  <c r="N20" i="55"/>
  <c r="N19" i="55"/>
  <c r="N18" i="55"/>
  <c r="N17" i="55"/>
  <c r="N16" i="55"/>
  <c r="N15" i="55"/>
  <c r="N14" i="55"/>
  <c r="N13" i="55"/>
  <c r="N12" i="55"/>
  <c r="N11" i="55"/>
  <c r="N10" i="55"/>
  <c r="D5" i="55"/>
  <c r="D4" i="55"/>
  <c r="J1" i="55"/>
  <c r="N107" i="55"/>
  <c r="N106" i="55"/>
  <c r="N105" i="55"/>
  <c r="N104" i="55"/>
  <c r="N1" i="55" l="1"/>
  <c r="N272" i="56"/>
  <c r="E5" i="56" s="1"/>
</calcChain>
</file>

<file path=xl/sharedStrings.xml><?xml version="1.0" encoding="utf-8"?>
<sst xmlns="http://schemas.openxmlformats.org/spreadsheetml/2006/main" count="2978" uniqueCount="904">
  <si>
    <t>Shipper</t>
  </si>
  <si>
    <t>HBL #</t>
  </si>
  <si>
    <t>Consignee</t>
  </si>
  <si>
    <t>Consignee Address</t>
  </si>
  <si>
    <t>Phil. Contact number</t>
  </si>
  <si>
    <t>Destination</t>
  </si>
  <si>
    <t>Said to contain (STC)</t>
  </si>
  <si>
    <t>L</t>
  </si>
  <si>
    <t xml:space="preserve">W </t>
  </si>
  <si>
    <t>H</t>
  </si>
  <si>
    <t>CBM</t>
  </si>
  <si>
    <t>CONTAINER #</t>
  </si>
  <si>
    <t xml:space="preserve">TOTAL BOXES </t>
  </si>
  <si>
    <t>TOTAL CBM</t>
  </si>
  <si>
    <t>LOADING DATE</t>
  </si>
  <si>
    <t>ETD</t>
  </si>
  <si>
    <t>ETA</t>
  </si>
  <si>
    <t>PRICE</t>
  </si>
  <si>
    <t>ISLAND EXPRESS CARGO</t>
  </si>
  <si>
    <t xml:space="preserve">LUZON </t>
  </si>
  <si>
    <t>MINDANAO</t>
  </si>
  <si>
    <t>MANILA</t>
  </si>
  <si>
    <t>TO FOLLOW BULILIT</t>
  </si>
  <si>
    <t>117TH</t>
  </si>
  <si>
    <t>ALLEN FANTILAGAN</t>
  </si>
  <si>
    <t>ALLAN FANTILAGAN</t>
  </si>
  <si>
    <t>JORDAN 1 BRGY. MACABLING SANTA ROSA LAGUNA</t>
  </si>
  <si>
    <t>0995 364 3394/0907 468 5789</t>
  </si>
  <si>
    <t>RENEBOY J. SOCIAS</t>
  </si>
  <si>
    <t>ELEN ME. CHURANE P. SOCIAS</t>
  </si>
  <si>
    <t>PRK. 4 BRGY. DAMAWATO TULUNAN NORTH COTABATO</t>
  </si>
  <si>
    <t>0912 086 4485/0945 504 2403</t>
  </si>
  <si>
    <t>DRUM</t>
  </si>
  <si>
    <t>REYNOLD JALLORINA</t>
  </si>
  <si>
    <t>RIGOR MORDEN</t>
  </si>
  <si>
    <t>22 BAG NAYONG ST. BRGY. ISIDRO GALAS Q.C.</t>
  </si>
  <si>
    <t>0906 317 3903</t>
  </si>
  <si>
    <t>ASLANIE MALIK</t>
  </si>
  <si>
    <t>001 WHITE PLAINS BRGY. SAN MIGUEL ILIGAN CITY LANAO DEL NORTE</t>
  </si>
  <si>
    <t>0907 532 9669/0909 004 4114</t>
  </si>
  <si>
    <t>GHIGETTE SEMILLANO</t>
  </si>
  <si>
    <t>PRK. 3 GLAMANG POLOMOLOK SOUTH COTABATO</t>
  </si>
  <si>
    <t>0909 734 3890</t>
  </si>
  <si>
    <t>NSK FASHIION</t>
  </si>
  <si>
    <t>TERESITA VALERIO</t>
  </si>
  <si>
    <t>2507 - DM DELA CRUZ ST. MIRANDA COMPD. INFRONT JUAN SUMULONG ELEM. SCH. PASAY M.M. 1300</t>
  </si>
  <si>
    <t>0966 221 1544/0917 932 0145</t>
  </si>
  <si>
    <t>MELANIE GUINTO</t>
  </si>
  <si>
    <t xml:space="preserve">MELDY ALTURAS </t>
  </si>
  <si>
    <t>0229 CENTRO 2 RAMON ENERIO ST. DAMPAS TAGBILARAN CITY BOHOL</t>
  </si>
  <si>
    <t>0917 707 7427</t>
  </si>
  <si>
    <t>VISAYAS</t>
  </si>
  <si>
    <t>RONA MAY GALICIA</t>
  </si>
  <si>
    <t xml:space="preserve">ROSEVERT MUÑOZ </t>
  </si>
  <si>
    <t>672 VISITACION ST. ULILANG KAWANG BRGY. SAN JOAQUIN PASIG CITY</t>
  </si>
  <si>
    <t>0955 402 5417</t>
  </si>
  <si>
    <t>GERSON GANADIN</t>
  </si>
  <si>
    <t>JANE AURY O. GANADIN</t>
  </si>
  <si>
    <t>SALINUNGAN WEST SAN MATEO ISABELA</t>
  </si>
  <si>
    <t>0917 173 4839</t>
  </si>
  <si>
    <t>HELEN CASTILAN</t>
  </si>
  <si>
    <t>MARLON CASTILAN</t>
  </si>
  <si>
    <t># 055 BRGY. MAUGAT EAST PADRE GARCIA BATANGAS 4224</t>
  </si>
  <si>
    <t>0997 066 4762</t>
  </si>
  <si>
    <t>DIANNE MAJAL B. GENGANIA</t>
  </si>
  <si>
    <t>L 32 BLK. 2 A SUNRISE RD. DREAMLAND SUBD. PICO LA TRINIDAD</t>
  </si>
  <si>
    <t>0966 433 1133</t>
  </si>
  <si>
    <t>JENNIFER MERCADER</t>
  </si>
  <si>
    <t>165 CATTLEY ST. MARY VILLE SUBD. TALAMBAN CEBU</t>
  </si>
  <si>
    <t>0949 505 3121</t>
  </si>
  <si>
    <t>CLARISSA JOY URMANITA</t>
  </si>
  <si>
    <t>FREDDIE V. URMANITA</t>
  </si>
  <si>
    <t>GANG - NGO CAMALANINGAN CAGAYAN VALLEY 3510</t>
  </si>
  <si>
    <t>0916 953 2586</t>
  </si>
  <si>
    <t>EVA TOLENTINO</t>
  </si>
  <si>
    <t xml:space="preserve">ROSARIO G RAMOS </t>
  </si>
  <si>
    <t xml:space="preserve">LOT 22 BLK. 10 KAMAGONG ST. MAHARLIKA VILL. BANAY - BANAY 2ND SAN JOSE BATANGAS </t>
  </si>
  <si>
    <t>0917 323 2817/0939 746 9658</t>
  </si>
  <si>
    <t>ANDY GUILLERMO</t>
  </si>
  <si>
    <t>PRINCESS MARY  B GUILLERMO</t>
  </si>
  <si>
    <t>RENALYN A. BUGARING</t>
  </si>
  <si>
    <t>454 AQUINO ST.  SIPSIPIN LINIS JALA JALA RIZAL</t>
  </si>
  <si>
    <t>MARATAN ST. BAGU ABULIG CAG. CAGAYAN VALLEY</t>
  </si>
  <si>
    <t>0965 234 9510</t>
  </si>
  <si>
    <t>2/2</t>
  </si>
  <si>
    <t>TEAM BENZI</t>
  </si>
  <si>
    <t>TEAM JONATHAN</t>
  </si>
  <si>
    <t>TEAM EMERSON</t>
  </si>
  <si>
    <t>TEAM HOMER</t>
  </si>
  <si>
    <t>TEAM SANDIE</t>
  </si>
  <si>
    <t>TEAM MIKE</t>
  </si>
  <si>
    <t>HOLD</t>
  </si>
  <si>
    <t>DXB</t>
  </si>
  <si>
    <t>PRIORITIZE</t>
  </si>
  <si>
    <t>SHIPPER NO</t>
  </si>
  <si>
    <t>LUZON</t>
  </si>
  <si>
    <t xml:space="preserve">SHEILA BABES CASTRO </t>
  </si>
  <si>
    <t>ROSE MARIE CASTRO</t>
  </si>
  <si>
    <t>PUROK PINETREE BRGY. MROXAS STO NINO SOUTH COTABATO</t>
  </si>
  <si>
    <t>09263382478  09066504304</t>
  </si>
  <si>
    <t>FOC</t>
  </si>
  <si>
    <t>MAY PASCUA</t>
  </si>
  <si>
    <t>PACITA PASCUA</t>
  </si>
  <si>
    <t>PUROK 3 BURGOS NATIVIDADA PANGASINAN</t>
  </si>
  <si>
    <t>09159842965</t>
  </si>
  <si>
    <t>GARY BOY GUBALLANE</t>
  </si>
  <si>
    <t>JULIETA  GUBALLANE</t>
  </si>
  <si>
    <t xml:space="preserve">TOLINGON ISABELA LEYTE </t>
  </si>
  <si>
    <t>09668331338  09065991301</t>
  </si>
  <si>
    <t>AILEEN SANTOS</t>
  </si>
  <si>
    <t xml:space="preserve">ERNESTO LASTROLLO </t>
  </si>
  <si>
    <t>39 SAMPAGUITA EXTN. BRGY. PAYATAS AREA A IBP SITE QUEZON CITY 1119</t>
  </si>
  <si>
    <t>09391222009  0289519640</t>
  </si>
  <si>
    <t>ROBERT SANTOS</t>
  </si>
  <si>
    <t>MAC ARTHUR ST. KIDAPAWAN CITY 9400</t>
  </si>
  <si>
    <t>09178977126</t>
  </si>
  <si>
    <t>MIMAROPA</t>
  </si>
  <si>
    <t>1 LARGE TO FOLLOW</t>
  </si>
  <si>
    <t>JEAN CARINO</t>
  </si>
  <si>
    <t>MILO CARINO</t>
  </si>
  <si>
    <t>DEGA LUBA ABRA</t>
  </si>
  <si>
    <t>09175998669</t>
  </si>
  <si>
    <t>JENNY LAMOG</t>
  </si>
  <si>
    <t>MARCELO LAMOG // RUFINA LAMOG</t>
  </si>
  <si>
    <t>09561259132</t>
  </si>
  <si>
    <t>1 BULILIT TO FOLLOW</t>
  </si>
  <si>
    <t>MARK ERROL BOSQUE</t>
  </si>
  <si>
    <t>TERESITA BARCERO</t>
  </si>
  <si>
    <t xml:space="preserve">CANAWAN SALUG ZAMBOANGA </t>
  </si>
  <si>
    <t>09763728908  09265000089</t>
  </si>
  <si>
    <t>IRISH MAE GUZMAN</t>
  </si>
  <si>
    <t>RIZZEL JANE GUZMAN</t>
  </si>
  <si>
    <t xml:space="preserve">ZONE 1 BUAYA LAPU LAPU CITY CEBU </t>
  </si>
  <si>
    <t>09497434842</t>
  </si>
  <si>
    <t>MILAGROS GASPAR</t>
  </si>
  <si>
    <t>MARIA GUDOY</t>
  </si>
  <si>
    <t>BRGY. 5 SAN SILVESTRE SAN NICOLAS ILOCOS SUR</t>
  </si>
  <si>
    <t>09479810584</t>
  </si>
  <si>
    <t>FREE</t>
  </si>
  <si>
    <t>JANICE LEGAO</t>
  </si>
  <si>
    <t>VIRGINIA LIGAO</t>
  </si>
  <si>
    <t xml:space="preserve">BRGY. CABIDIANAN NEW COROLLA DAVAO DEL NORTE </t>
  </si>
  <si>
    <t>09163719513</t>
  </si>
  <si>
    <t>MARIELY PALANAS</t>
  </si>
  <si>
    <t>971545094019  971565390394</t>
  </si>
  <si>
    <t xml:space="preserve">MARIE ANNE PALANAS </t>
  </si>
  <si>
    <t>BLK 8 LOT 5 MARY TOWN PLACE SUBD. BRGY. BULAC STA. MARIA BULACAN</t>
  </si>
  <si>
    <t>09533959377  09086995104</t>
  </si>
  <si>
    <t>MA.VICTORIA PALOMA</t>
  </si>
  <si>
    <t>ARIANNE JULINA PALOMA</t>
  </si>
  <si>
    <t>PHASE 1 BLK 1 LOT 91 COLORADO DOS JUBAY LILOAN CEBU</t>
  </si>
  <si>
    <t>09054024303  09991084301</t>
  </si>
  <si>
    <t>DAISY ROMERO</t>
  </si>
  <si>
    <t>JOHN DANIEL ROMERO</t>
  </si>
  <si>
    <t>BRGY. CAWONGAN PADRE GARCIA BATANGAS</t>
  </si>
  <si>
    <t>09991944633</t>
  </si>
  <si>
    <t>FATIMA RIZANAN AROOZ</t>
  </si>
  <si>
    <t>LETICIA AROOZ</t>
  </si>
  <si>
    <t>20 N COLO BATAC CITY ILOCOS NORTE</t>
  </si>
  <si>
    <t>09163762684</t>
  </si>
  <si>
    <t xml:space="preserve">MICHELLE JOY TAN </t>
  </si>
  <si>
    <t xml:space="preserve"> NO NUMBER</t>
  </si>
  <si>
    <t>KASANDRA SARDIDO</t>
  </si>
  <si>
    <t>BAGUIO VALLEY GOV. RAMOS STA. MARIA ZAMBOANGA CITY ZAMBONGA DEL SUR</t>
  </si>
  <si>
    <t>09058675379  09262134190</t>
  </si>
  <si>
    <t>MA. VICTORIA PALOMA</t>
  </si>
  <si>
    <t>GIL CONTRERAS</t>
  </si>
  <si>
    <t>MC GIL CONTERAS</t>
  </si>
  <si>
    <t xml:space="preserve">228 BAESA ROAD CALOOCAN CITY </t>
  </si>
  <si>
    <t>09176226472</t>
  </si>
  <si>
    <t>MARILOU BACHELLER</t>
  </si>
  <si>
    <t>MELINDA BACHILLER</t>
  </si>
  <si>
    <t xml:space="preserve">VALDEZ SUBD. SAN EMMANUEL TACURONG SULTAN KUDARAT </t>
  </si>
  <si>
    <t>09352639564</t>
  </si>
  <si>
    <t>CHRISPYBELLE GERALDEZ</t>
  </si>
  <si>
    <t>JOHN GERALDEZ</t>
  </si>
  <si>
    <t>34 MONTENEGRO ST. BP RESORT VILLAGE LAS PINAS CITY 1740</t>
  </si>
  <si>
    <t>09664916441   09617181198</t>
  </si>
  <si>
    <t>SALVE VALENCIA</t>
  </si>
  <si>
    <t>DELIA SIANOYA</t>
  </si>
  <si>
    <t>0836 GULOD CAINGIN SAN RAFAEL BULACAN</t>
  </si>
  <si>
    <t>09454087575</t>
  </si>
  <si>
    <t>RANON CRUZ</t>
  </si>
  <si>
    <t>ROSALINA CRUZ</t>
  </si>
  <si>
    <t xml:space="preserve">BRGY. BANAWANG BAGAC BATAAN </t>
  </si>
  <si>
    <t>09069720156</t>
  </si>
  <si>
    <t>CONNIE GUERRERO</t>
  </si>
  <si>
    <t>NICOLE // DARREM GUERRERO</t>
  </si>
  <si>
    <t>PUROK RAYRAY BRGY. II BACSIL BANGUI ILOCOS  NORTE</t>
  </si>
  <si>
    <t>09129352486</t>
  </si>
  <si>
    <t>EMMA DULAY</t>
  </si>
  <si>
    <t>MAURICIA DULAY</t>
  </si>
  <si>
    <t>313 UVIANES ST.  QUISAO PILILIA RIZAL 1910</t>
  </si>
  <si>
    <t>09976814532  09216719092</t>
  </si>
  <si>
    <t xml:space="preserve">ZENAIDA PAMELA </t>
  </si>
  <si>
    <t xml:space="preserve">P. RAFIN BAHET SAN ILDEFONSO ILOCOS SUR </t>
  </si>
  <si>
    <t xml:space="preserve">NO NUMBER </t>
  </si>
  <si>
    <t>ELIGIA VIADO BARREYNO</t>
  </si>
  <si>
    <t>PARADES ST. ZONE  7 BANGUED ABRA</t>
  </si>
  <si>
    <t>09168802151</t>
  </si>
  <si>
    <t xml:space="preserve">JERICO INES PORLANTE </t>
  </si>
  <si>
    <t>194 ARELLANO QUEZON ISABELA</t>
  </si>
  <si>
    <t>09163128839</t>
  </si>
  <si>
    <t>MARINEL BORJA</t>
  </si>
  <si>
    <t>ESPIRITO ST. CANIOGAN MORONG RIZAL</t>
  </si>
  <si>
    <t>09956771312</t>
  </si>
  <si>
    <t>CHRISTY PECHA</t>
  </si>
  <si>
    <t>BENCEL PANESA</t>
  </si>
  <si>
    <t>BLK  36 B LOT 54 LAW C ST. PHASE 7 SOUTHVILLE BRGY. MIYUGAN CABUYAO LAGUNA</t>
  </si>
  <si>
    <t>09914250511  5720122</t>
  </si>
  <si>
    <t>ZENITH APURA</t>
  </si>
  <si>
    <t>B20 L43 P2 VIWA ARSENIA MAMBOG 3 BACOOR CAVITE</t>
  </si>
  <si>
    <t xml:space="preserve">09309851642  </t>
  </si>
  <si>
    <t>VIENA CORTEZ</t>
  </si>
  <si>
    <t>ROSALINE GERONAGUE</t>
  </si>
  <si>
    <t xml:space="preserve">PH 4  B PKG 8 BLK 96 LOT 17 BAGONG SILANG CALOOCAN </t>
  </si>
  <si>
    <t>09957840816</t>
  </si>
  <si>
    <t>JUDITH DAUS</t>
  </si>
  <si>
    <t>JESSA EMBERSO</t>
  </si>
  <si>
    <t>BRGY. CARES PUGO LA UNION</t>
  </si>
  <si>
    <t>09307324117</t>
  </si>
  <si>
    <t>FATIMA BUHI</t>
  </si>
  <si>
    <t>IMELDA BUHI</t>
  </si>
  <si>
    <t>SITIO HAGNA BRGY. KAH UPIAN SIGOD SOUTHERN  LEYTE</t>
  </si>
  <si>
    <t>09264463216</t>
  </si>
  <si>
    <t>LORNA GARAY</t>
  </si>
  <si>
    <t>GEMMA MAGSINO</t>
  </si>
  <si>
    <t>DAREL JHONKIE MAGSINO // OVET MASCULINO</t>
  </si>
  <si>
    <t>42 K . M PARTIDA PULONG BUHANGIN STA. MARIA BULACAN</t>
  </si>
  <si>
    <t xml:space="preserve">09554662117  09771534128  </t>
  </si>
  <si>
    <t>GLENDA TAMAYO</t>
  </si>
  <si>
    <t>GRECILIA ABRENICA</t>
  </si>
  <si>
    <t>86 BRGY. TAMBAC BAYAMBANG PANGASINAN</t>
  </si>
  <si>
    <t>09612595572</t>
  </si>
  <si>
    <t>AILYN BARNEDO</t>
  </si>
  <si>
    <t>ANGELINA BARNEDO</t>
  </si>
  <si>
    <t>PUROK 1 CALAYUCAY STO. DOMINGO ALBAY</t>
  </si>
  <si>
    <t>09991464524</t>
  </si>
  <si>
    <t xml:space="preserve">RAMON TABIANA </t>
  </si>
  <si>
    <t>NELSIE GONZALES // JOSEPH GONZALES</t>
  </si>
  <si>
    <t>SAN JUAN ST. MOLO ILOILO CITY</t>
  </si>
  <si>
    <t>09306429125</t>
  </si>
  <si>
    <t>KRIS AREVALO</t>
  </si>
  <si>
    <t>CRISTIE AREVALO</t>
  </si>
  <si>
    <t>BRGY. IGBOBON PATNONGON ANTIQUE</t>
  </si>
  <si>
    <t>09756684406</t>
  </si>
  <si>
    <t>PHAZ ARNEJO</t>
  </si>
  <si>
    <t>LOLITA ELING ARNEJO</t>
  </si>
  <si>
    <t>BRGY. CAGLARIAPO NORTE SAN ISIDRO NORTHEN SAMAR</t>
  </si>
  <si>
    <t>09197728091  09205524569  09357646096</t>
  </si>
  <si>
    <t>JENNIFER MARALIT</t>
  </si>
  <si>
    <t>ISABELITA DINGLASAN</t>
  </si>
  <si>
    <t xml:space="preserve">124 EARTH ST. JAEL SUBD. ILAYANG IYAN LUCENA CITY QUJEZON PROVINCE </t>
  </si>
  <si>
    <t>09454538987  09216024283</t>
  </si>
  <si>
    <t xml:space="preserve">DAISY GARCIA </t>
  </si>
  <si>
    <t>LEONILA  GARCIA</t>
  </si>
  <si>
    <t>ILLA QUINTANA ST. BRGY. MALAYA PILILLA RIZAL</t>
  </si>
  <si>
    <t>09085582904  09305508828</t>
  </si>
  <si>
    <t>HABIBA KHAHID MAKALILAY</t>
  </si>
  <si>
    <t>CASABAY UTTO SANDRON</t>
  </si>
  <si>
    <t>BRGY. MUTI GUINDULUNGAN MAGUINDANAO</t>
  </si>
  <si>
    <t>09272411996</t>
  </si>
  <si>
    <t>GILRLIE EROBAS</t>
  </si>
  <si>
    <t xml:space="preserve">RIGO DELOS SANTOS </t>
  </si>
  <si>
    <t xml:space="preserve">ZARANDIN ST. VALLADOLID NEGROS OCCIDENTAL </t>
  </si>
  <si>
    <t>09101451503</t>
  </si>
  <si>
    <t xml:space="preserve"> LOVELY GALABIN</t>
  </si>
  <si>
    <t>LILIA CALADIN</t>
  </si>
  <si>
    <t>BRGY. BACALAN IPIL ZAMBOANGA SIBUGAY</t>
  </si>
  <si>
    <t>09360753352  09354212368</t>
  </si>
  <si>
    <t>JOCELYN CUINO</t>
  </si>
  <si>
    <t>VIC CUINO // MTO OFFICE MUNICIPALITY LAAK DAVAO DE ORO</t>
  </si>
  <si>
    <t xml:space="preserve">BRGY. LAAK POBLACION DAVAO DE ORO </t>
  </si>
  <si>
    <t>ARLENE DELA CRUZ</t>
  </si>
  <si>
    <t>EMMANUEL REFALBOR</t>
  </si>
  <si>
    <t xml:space="preserve">PUROK ANTIPOLO BRGY. BONALE PAGADIAN CITY ZAMBOANGA DEL SUR </t>
  </si>
  <si>
    <t>09126258901  09284372106</t>
  </si>
  <si>
    <t xml:space="preserve">JULIE PAMINTUAN </t>
  </si>
  <si>
    <t>SHEILA SANTOS</t>
  </si>
  <si>
    <t xml:space="preserve">120 CAPILLA PULUNGMASLE GUAGUA PAMPANGA </t>
  </si>
  <si>
    <t>09669524696</t>
  </si>
  <si>
    <t>MARY JANE MANGIDUYOS</t>
  </si>
  <si>
    <t xml:space="preserve">GREGORIO BARAO </t>
  </si>
  <si>
    <t xml:space="preserve">PUROK MASAGANA BRGY. BLINGKONG LUTAYON SULTAN KUDARAT </t>
  </si>
  <si>
    <t>09092423777</t>
  </si>
  <si>
    <t>MARY RUTH CABANATAN</t>
  </si>
  <si>
    <t xml:space="preserve">LOLITA CABANATAN </t>
  </si>
  <si>
    <t>BLK 37 LOT 31 PHASE 2 TERRAVERDE RESIDENCE CARMONA BANCAL CAVITE</t>
  </si>
  <si>
    <t>09054401985</t>
  </si>
  <si>
    <t>DINA</t>
  </si>
  <si>
    <t>FLORA HUGO</t>
  </si>
  <si>
    <t>PUROK 5- B CABALLES ST. GUIHING HAGONOY DAVAO DEL SUR</t>
  </si>
  <si>
    <t>09309890093  09101165478</t>
  </si>
  <si>
    <t>DIVINA MADAYAG</t>
  </si>
  <si>
    <t>ROMEO MADAYAG</t>
  </si>
  <si>
    <t>ZONE 5 SEVILLEJA ST. CENTRO EAST STA. TERESITA CAGAYAN VALLEY</t>
  </si>
  <si>
    <t>09053588619</t>
  </si>
  <si>
    <t>LORIE ARANCILLO</t>
  </si>
  <si>
    <t>MYRNA BATALLA</t>
  </si>
  <si>
    <t xml:space="preserve">SITIO BAG - O TACURONG CITY SULTAN KUDARAT </t>
  </si>
  <si>
    <t>09366971955</t>
  </si>
  <si>
    <t>MARIA THERESA DORDE</t>
  </si>
  <si>
    <t xml:space="preserve">SJAURI MARIE RANOLA </t>
  </si>
  <si>
    <t xml:space="preserve">LOT 27 BLK 70 DHPRR VILLAGE 3 PAVIA ILOILO </t>
  </si>
  <si>
    <t>09166846212</t>
  </si>
  <si>
    <t xml:space="preserve">ELDA GALANG </t>
  </si>
  <si>
    <t>ANGEL BERTAG GALANG</t>
  </si>
  <si>
    <t>LOWER CHINA TOWN NEAR LITTLE TANA.Y VILLE BRGY. TANDANG KUTYO TANAY RIZAL 1980</t>
  </si>
  <si>
    <t>09455205346</t>
  </si>
  <si>
    <t>FLORINDA MALLARE</t>
  </si>
  <si>
    <t>DELLY MALLARE // MUNTI MENDEZ</t>
  </si>
  <si>
    <t>ZONE 1 BRGY. PARTIDA SAN MIGUEL BULACAN</t>
  </si>
  <si>
    <t>09120328831</t>
  </si>
  <si>
    <t>JESSEL VITO</t>
  </si>
  <si>
    <t>ESTELA MACAWILI</t>
  </si>
  <si>
    <t>P-4 MAC ARTHUR DANGCAGAN BUKIDNON</t>
  </si>
  <si>
    <t>09067426417  09977962543</t>
  </si>
  <si>
    <t xml:space="preserve">JERLIN CABRAL </t>
  </si>
  <si>
    <t>MARIETA CABRAL</t>
  </si>
  <si>
    <t xml:space="preserve">SINALA BAUAN BATANGAS </t>
  </si>
  <si>
    <t>09292317552  0437831206</t>
  </si>
  <si>
    <t>SHERIL CABRAL</t>
  </si>
  <si>
    <t xml:space="preserve">SOCORO FLORES </t>
  </si>
  <si>
    <t>SAN JULIAN MONCADA TARLAC</t>
  </si>
  <si>
    <t>09563165379  09157760540</t>
  </si>
  <si>
    <t xml:space="preserve">SHARON HERMOSA </t>
  </si>
  <si>
    <t>TERESITA BATINO</t>
  </si>
  <si>
    <t>POBLACION LAPUZ ABRA 2826</t>
  </si>
  <si>
    <t>09083232487  09066329480</t>
  </si>
  <si>
    <t>MINERVA BUNAGAN</t>
  </si>
  <si>
    <t xml:space="preserve">KARYLL DWANE BUNAGAN </t>
  </si>
  <si>
    <t>ZONE 7 TRAMO RD. ATULAYAN NORTE TUGUEGARAO CITY 3500 CAGAYAN VALLEY</t>
  </si>
  <si>
    <t xml:space="preserve">09363282703  09355415745 </t>
  </si>
  <si>
    <t>LE ANN GLAIZA GUMIHO</t>
  </si>
  <si>
    <t>MARY GRACE GOMBIO</t>
  </si>
  <si>
    <t>BLK 18 LOT 06 SPINEL DAVE CAMELLA HOMES BRGY. BATAL SANTIAGO CITY ISABELA</t>
  </si>
  <si>
    <t>09555216406  09063273882</t>
  </si>
  <si>
    <t xml:space="preserve">JOEL BERDIN </t>
  </si>
  <si>
    <t>JULIETA BERDIN</t>
  </si>
  <si>
    <t>BLK 42 EXT. SITIO MALIGAYA BRGY. SAN ISIDRO ANTIPOLO CITY RIZAL</t>
  </si>
  <si>
    <t>09507224929</t>
  </si>
  <si>
    <t>MA. JEANETTE E</t>
  </si>
  <si>
    <t>JULIETA ESTRADA</t>
  </si>
  <si>
    <t>BLK 3 LOT II AUSTRIA ST. PHASE 1 PASEO DE SAN ROQUE SAN RAFAEL BULACAN</t>
  </si>
  <si>
    <t>09449317395</t>
  </si>
  <si>
    <t>CATHEREANE SUPERADA</t>
  </si>
  <si>
    <t>CLATE RAGANAS</t>
  </si>
  <si>
    <t>BLK 26 LOT 24 DECA HOMES 4 BANKAL LAPU LAPU CITY CEBU</t>
  </si>
  <si>
    <t>09274155153</t>
  </si>
  <si>
    <t>55 INCH TV</t>
  </si>
  <si>
    <t>SPEAKER</t>
  </si>
  <si>
    <t>ALMA MAGNO</t>
  </si>
  <si>
    <t>FE MAGNO</t>
  </si>
  <si>
    <t>B13 L31 CELINA HOMES SUBD. LOMA BINAN LAGUNA</t>
  </si>
  <si>
    <t>09155348587  09151495501</t>
  </si>
  <si>
    <t>DIANE ALCALO</t>
  </si>
  <si>
    <t>DANILO ALCALA</t>
  </si>
  <si>
    <t>SITIO MARAG - ING 2 BRGY. LEMON CAPOOCAN LEYTE</t>
  </si>
  <si>
    <t>09354337184</t>
  </si>
  <si>
    <t xml:space="preserve">RAVEN BELTRAN </t>
  </si>
  <si>
    <t xml:space="preserve">JELMI PALAPAL </t>
  </si>
  <si>
    <t>PUROK 3 GEN. LUNA ZARAGOZA NUEVA ECIJA</t>
  </si>
  <si>
    <t>09568149767</t>
  </si>
  <si>
    <t>ZENAIDA ALFONSO ANGAS</t>
  </si>
  <si>
    <t>NASRULLAH ANGAS // ABIDEN SINSUAT</t>
  </si>
  <si>
    <t>SINSUAT COMPOUND PUROK 6 LIGAYA GENERAL SANTOS CITY</t>
  </si>
  <si>
    <t>09556433422</t>
  </si>
  <si>
    <t>TERESITA GABAS</t>
  </si>
  <si>
    <t xml:space="preserve">PURITA VILLAOBAS </t>
  </si>
  <si>
    <t xml:space="preserve">286 MARULAS A . CALOOCAN CITY </t>
  </si>
  <si>
    <t>09162471071  09550189565</t>
  </si>
  <si>
    <t>LORY JOY BUNDOC</t>
  </si>
  <si>
    <t>BLK 2 LOT 5 GRAND WALNUT GROVE SUBD. BRGY. 167 LLANO CALOOCAN CITY</t>
  </si>
  <si>
    <t>09179618053  09989034263</t>
  </si>
  <si>
    <t xml:space="preserve">JOEL HUALDE </t>
  </si>
  <si>
    <t xml:space="preserve">LUZSIL CATEDRAL HUALDE  // MICHAEL HUALDE   </t>
  </si>
  <si>
    <t xml:space="preserve">BRGY. SAN ROQUE DEMOCARCIA ST. JARO ILOILO CITY </t>
  </si>
  <si>
    <t>09176253037</t>
  </si>
  <si>
    <t xml:space="preserve">CLARISSA BACULANTA </t>
  </si>
  <si>
    <t>GENEROSA GANTALAO</t>
  </si>
  <si>
    <t>ZONE 6 CASISANG MALAYBALAY CITY BUKIDNON NEAR  BIR MALAYBALAY CITY</t>
  </si>
  <si>
    <t>09061122580</t>
  </si>
  <si>
    <t>ADONIS MALLARI</t>
  </si>
  <si>
    <t>MONETTE MALLARI</t>
  </si>
  <si>
    <t>12 BRGY. JEFININ CONCEPCION TARLAC CITY 2316</t>
  </si>
  <si>
    <t>09287850566</t>
  </si>
  <si>
    <t>KATHERINE MANIPOL</t>
  </si>
  <si>
    <t>JOHN ANTHONY DELA VEGA</t>
  </si>
  <si>
    <t>BLK 5 LOT 3 PHASE 4 CASIMIRO WESTVILLE LIGAS 3 BACOOR CAVITE</t>
  </si>
  <si>
    <t>NO NUMBER</t>
  </si>
  <si>
    <t>1/3</t>
  </si>
  <si>
    <t>1/2</t>
  </si>
  <si>
    <t>3/3</t>
  </si>
  <si>
    <t>2/4</t>
  </si>
  <si>
    <t>ZONE 3 DARAMUANGAN NORTE SAN MATEO ISABELA   4/6</t>
  </si>
  <si>
    <t>B</t>
  </si>
  <si>
    <t>4/4</t>
  </si>
  <si>
    <t>1/4</t>
  </si>
  <si>
    <t>3/4</t>
  </si>
  <si>
    <t>2/3</t>
  </si>
  <si>
    <t>5/5</t>
  </si>
  <si>
    <t>DOC. APPROVED TO LOAD NOT PAID</t>
  </si>
  <si>
    <t>TV</t>
  </si>
  <si>
    <t>GAS RANGE</t>
  </si>
  <si>
    <t>2/5</t>
  </si>
  <si>
    <t>3/6</t>
  </si>
  <si>
    <t>3/5</t>
  </si>
  <si>
    <t>5/6</t>
  </si>
  <si>
    <t>DAISY CARREON</t>
  </si>
  <si>
    <t>DIANNE PAULINE CARREON</t>
  </si>
  <si>
    <t>89 B P. ZAMORA WEST REMBO MAKATI CITY</t>
  </si>
  <si>
    <t>0927 624 9908</t>
  </si>
  <si>
    <t>JESSICA DELA PENA</t>
  </si>
  <si>
    <t>ARMANDO APAPE</t>
  </si>
  <si>
    <t>PH 10 B PKG. 5 BLK. 55 BAGONG SILANG CALOOCAN CITY</t>
  </si>
  <si>
    <t>0956 586 6483</t>
  </si>
  <si>
    <t>FOAM</t>
  </si>
  <si>
    <t>REX AMBA-AN JR.</t>
  </si>
  <si>
    <t>NEMIA AMBA - AN</t>
  </si>
  <si>
    <t>MAYA BALASAN ILO ILO</t>
  </si>
  <si>
    <t>0921 578 7610</t>
  </si>
  <si>
    <t>GERALINE RAMOS</t>
  </si>
  <si>
    <t>JULIET ISUGAN</t>
  </si>
  <si>
    <t>PRK. 3 STA. LUCIA CARMEN BAGUIO DIST. DAVAO CITY</t>
  </si>
  <si>
    <t>0909 097 2122</t>
  </si>
  <si>
    <t>NSK FASHION</t>
  </si>
  <si>
    <t>WENDY TRIBUJENIA</t>
  </si>
  <si>
    <t xml:space="preserve">VILMA MILITARY SUPPLY 81 DOS BOSCO ST. MAYAPA CALAMBA LAGUNA </t>
  </si>
  <si>
    <t>0928 860 6960</t>
  </si>
  <si>
    <t>LAGUNA</t>
  </si>
  <si>
    <t>MARISSE M. BAES</t>
  </si>
  <si>
    <t>234 SANTIAGO ST. AYALA ALABANG MUNTINLUPA CITY 1780</t>
  </si>
  <si>
    <t>0917 884 4330</t>
  </si>
  <si>
    <t>ELSA JANEO</t>
  </si>
  <si>
    <t xml:space="preserve">BLK. 44 LOT 8 ANNEX A MALAGASANG 1 G GREENGATE HOMES IMUS CITY CAVITE 4103 </t>
  </si>
  <si>
    <t>0935 439 7314</t>
  </si>
  <si>
    <t>ESTHER L. AMPER</t>
  </si>
  <si>
    <t xml:space="preserve">PRK. 8 POB. PROSPERIDAD AGUSAN DEL SUR </t>
  </si>
  <si>
    <t>0948 244 9175</t>
  </si>
  <si>
    <t>0995 577 3029/0926 870 6514</t>
  </si>
  <si>
    <t>ERCHEL T. DUGENIE</t>
  </si>
  <si>
    <t>DOOR 7 YET YET ISIDRO BLDG. BAYANIHAN RD. ANDAGAO KALIBO AKLAN</t>
  </si>
  <si>
    <t>0907 888 3359</t>
  </si>
  <si>
    <t>ARACELI JUCAR</t>
  </si>
  <si>
    <t># 29 FERAREN RD. BRGY. NAMTUTAN SAN FERNANDO LA UNION 2500</t>
  </si>
  <si>
    <t>0945 330 7045</t>
  </si>
  <si>
    <t>REALYN FRAN CATARROJA</t>
  </si>
  <si>
    <t>ROSARIO CAVITE LIGTONG 3 GARISON ST. # 875</t>
  </si>
  <si>
    <t>0926 719 2337</t>
  </si>
  <si>
    <t>MARYCAL GRANADA</t>
  </si>
  <si>
    <t>133 - LOPEZ JAENA ST. NORTH BALUARTE MOLO ILO ILO CITY</t>
  </si>
  <si>
    <t>0968 856 9543</t>
  </si>
  <si>
    <t>C/O SOLE OUT FOOTWEAR                            MA. CHRISTINE BURCE</t>
  </si>
  <si>
    <t>NEW BUS TERMINAL ABUCAY TACLOBAN CITY</t>
  </si>
  <si>
    <t>0929 557 6700</t>
  </si>
  <si>
    <t>JENICA C. JAVIER</t>
  </si>
  <si>
    <t>MARITES T. COMERCIANTE</t>
  </si>
  <si>
    <t>1801 INT. 9 BO. LA PURISIMA P. GIL PACO MANILA</t>
  </si>
  <si>
    <t>0905 333 4649/0956 623 8048</t>
  </si>
  <si>
    <t>ANDREA SALUD T. BABAO</t>
  </si>
  <si>
    <t xml:space="preserve">BOHOL AVE. TORIL DAVAO CITY </t>
  </si>
  <si>
    <t>0945 659 1363</t>
  </si>
  <si>
    <t>MARK BUSCATO SUMINGUIT</t>
  </si>
  <si>
    <t>MANUEL LIM  SUMINGUIT SR.</t>
  </si>
  <si>
    <t>290 PNB SUBD. LOWER TURNO DIPOLOG CITY BACKSIDE OF YOUSUF APARTMENT ZAMBOANGA DEL NORTE</t>
  </si>
  <si>
    <t>0967 901 1858</t>
  </si>
  <si>
    <t>ROWENA R. TOBIAS</t>
  </si>
  <si>
    <t>ROWELL V. RAGON</t>
  </si>
  <si>
    <t>BRGY. SIT. KASILANGAN LABING WEST SAN JUAN ILOCOS SUR</t>
  </si>
  <si>
    <t>0995 925 133</t>
  </si>
  <si>
    <t>REX AMBA - AN JR.</t>
  </si>
  <si>
    <t>HOME CENTRE BED MATTRESS</t>
  </si>
  <si>
    <t>ELYN OLARITA</t>
  </si>
  <si>
    <t>JUNIE C. ESCOLTOR</t>
  </si>
  <si>
    <t>PISO BUCAWA BANAY BANAY DAVAO ORIENTAL</t>
  </si>
  <si>
    <t>0915 545 7193</t>
  </si>
  <si>
    <t>JESSEL JOY MITRA</t>
  </si>
  <si>
    <t>LIGAYA MITRA</t>
  </si>
  <si>
    <t>PRIMICIAS BAUTISTA PANGASINAN</t>
  </si>
  <si>
    <t>0945 575 5471/0945 332 7455</t>
  </si>
  <si>
    <t>SALVADOR BUENAFLOR</t>
  </si>
  <si>
    <t>UNIT 4 805 TOWER B THE HIVE RESIDENCES ORTIGOS AVE. EXTENSION BRGY. SAN ISIDRO TAYTAY SISON</t>
  </si>
  <si>
    <t>0917 167 9898</t>
  </si>
  <si>
    <t>JONAH RIVERA</t>
  </si>
  <si>
    <t>LOT 3 BHANDEL ST. CORNER LIST IDEAL SUBD. COMMONWELATH Q.C.</t>
  </si>
  <si>
    <t>0936 504 9050</t>
  </si>
  <si>
    <t>RUSELLA RUIDERA</t>
  </si>
  <si>
    <t>176 RIZA ST. BRGY. PINYA LABO CAMARINES NORTE</t>
  </si>
  <si>
    <t>0932 295 2455</t>
  </si>
  <si>
    <t>AIRA MAE AGULTO</t>
  </si>
  <si>
    <t>PRK. 7 SAN VICENTE SALVACION PANABA CITY DAVAO DL NORTE</t>
  </si>
  <si>
    <t>0907 260 2516</t>
  </si>
  <si>
    <t xml:space="preserve"> REYNOLD JALLORINA</t>
  </si>
  <si>
    <t>IRINE SANMAT</t>
  </si>
  <si>
    <t>PRK. TIAGO SAN IGNACIO MANAY DAVAO ORIENTAL</t>
  </si>
  <si>
    <t>0965 428 4208</t>
  </si>
  <si>
    <t>MARY GRACE PILAPIL LIBOT LIBO</t>
  </si>
  <si>
    <t>PRK. LUPA - LUPA CITY LAND MARK AT THE BACK OF ISLAND CENTRAL MALL</t>
  </si>
  <si>
    <t>0995 903 4377</t>
  </si>
  <si>
    <t>LILIBETH HABOC</t>
  </si>
  <si>
    <t>2069 DAGUPAN EXT. BRGY. 155 ZONE 14 TONDO MANILA</t>
  </si>
  <si>
    <t>0948 096 9526</t>
  </si>
  <si>
    <t>KAREN MINGARINE</t>
  </si>
  <si>
    <t>EMMA M. AQUINO</t>
  </si>
  <si>
    <t># 2 L JADE ST. R 7 B - 9 L - 22 PACITA COMPLEX 1 SAN PEDRO LAGUNA 4023</t>
  </si>
  <si>
    <t>0288 084 069/868 4694/0949 732 3248</t>
  </si>
  <si>
    <t>CHRISTINA G. ARGANA</t>
  </si>
  <si>
    <t xml:space="preserve"> B - 5 L - 4 B CAMELLA HOMES SOUTH SAN PEDRO LAGUNA 4023</t>
  </si>
  <si>
    <t>0921 893 6548</t>
  </si>
  <si>
    <t>B 5 L 4 B CAMELLA HOMES SOUTH SAN PEDRO LAGUNA 4023</t>
  </si>
  <si>
    <t>EDUARDO G. CHUA</t>
  </si>
  <si>
    <t>0946 042 1304</t>
  </si>
  <si>
    <t>BLK. 3 LOT 12 PH 11 GML VILL. BARCELONA ST. LINGUNAN VALENZUELA CITY 1446</t>
  </si>
  <si>
    <t>MARYAM ABUYOG</t>
  </si>
  <si>
    <t>SANTIAGO ABUYOG</t>
  </si>
  <si>
    <t xml:space="preserve">P - 4 BAGUIC - ICAN BRIDGE ADTUYON, PANGATUCAN BUKIDNON </t>
  </si>
  <si>
    <t>0920 316 5307/0909 017 1969</t>
  </si>
  <si>
    <t>EVA GARGOLES</t>
  </si>
  <si>
    <t>PRK. EVERLASTING ( ALONG THE HIGHWAY  BRGY. AVACEÑA KORONADAL CITY SOUTH COTABATO</t>
  </si>
  <si>
    <t>0997 471 9245</t>
  </si>
  <si>
    <t>ARACELI LAPLANA PINTO</t>
  </si>
  <si>
    <t>CASSANDRA KRISTER CALUPIG</t>
  </si>
  <si>
    <t>1 B L 37 ST. FRANCIS ST. VILL. OF ST. INDE PH. 1 BRGY. OPIAS TAYABAS QUEZON</t>
  </si>
  <si>
    <t>0943 657 9173</t>
  </si>
  <si>
    <t>RONALYN GRANDE</t>
  </si>
  <si>
    <t># 47 INTERIOR 9 BULACBAC BAGUIO CITY ( AT THE BACK OF TITA LEA'S PASALUBONG )</t>
  </si>
  <si>
    <t>0955 125 6980</t>
  </si>
  <si>
    <t>MILDRED CENTINO</t>
  </si>
  <si>
    <t>CABILAOAN LAOAC PANGASINAN ( KISKISAN NI SARGE )</t>
  </si>
  <si>
    <t>0961 428 3192</t>
  </si>
  <si>
    <t>RUBY ALFECHE</t>
  </si>
  <si>
    <t># 0828 SUNFLOWER DITUCALAN ILIGAN CITY LANAO DEL NORTE</t>
  </si>
  <si>
    <t>0905 862 3340</t>
  </si>
  <si>
    <t>W/ CRATE</t>
  </si>
  <si>
    <t>JEFFREY HUERTAS</t>
  </si>
  <si>
    <t>BRGY. VI SAN JOSE MUNICIPALITY OF PALUAN MINDORO</t>
  </si>
  <si>
    <t>0917 806 2616</t>
  </si>
  <si>
    <t>ANNABELLE ITO</t>
  </si>
  <si>
    <t>BLK. 9 LOT 6 METROGREEN VILL. SAN BARTOLOME NOVALICHES Q.C.</t>
  </si>
  <si>
    <t>0918 944 5029</t>
  </si>
  <si>
    <t>REYNOLD JALLORINA SR.</t>
  </si>
  <si>
    <t>PRK. 4 BRGY. GUMALANG DAVAO CITY</t>
  </si>
  <si>
    <t>0909 408 8327/236 3006</t>
  </si>
  <si>
    <t>MARA JESSICA SORIANO</t>
  </si>
  <si>
    <t>2211 TOLENTINO ST. BRGY. 121 PASAY CITY</t>
  </si>
  <si>
    <t>0917 656 7131</t>
  </si>
  <si>
    <t>KRISTINE SAZON</t>
  </si>
  <si>
    <t xml:space="preserve">018 PRK. 1 BRGY. 1 EM'S BARRIO LEGAZPI  CITY </t>
  </si>
  <si>
    <t>0925 722 6646</t>
  </si>
  <si>
    <t>ANALYN AGBON</t>
  </si>
  <si>
    <t>BLK. 7 LOT 3 SOUTH VILLA HEIGHTS PH. 2 BRGY. CATALUNAN GRANDE DAVAO CITY</t>
  </si>
  <si>
    <t>0922 866 0718</t>
  </si>
  <si>
    <t>C/O JAKE ANDREW A. JIMENEZ                 DONNA JEAN PAULA GUILAS JIMENEZ</t>
  </si>
  <si>
    <t>BULANGCOG IRIRON CALINTAAN OCCIDENTAL MINDORO</t>
  </si>
  <si>
    <r>
      <t>30652/</t>
    </r>
    <r>
      <rPr>
        <sz val="20"/>
        <color rgb="FFFF0000"/>
        <rFont val="Calibri"/>
        <family val="2"/>
      </rPr>
      <t>30562</t>
    </r>
    <r>
      <rPr>
        <sz val="20"/>
        <rFont val="Calibri"/>
        <family val="2"/>
      </rPr>
      <t xml:space="preserve"> actual box</t>
    </r>
  </si>
  <si>
    <t>LINA BAAY</t>
  </si>
  <si>
    <t>CHARLES A. BAAY</t>
  </si>
  <si>
    <t>GONZAGA CAGAYAN</t>
  </si>
  <si>
    <t>0975 327 1244</t>
  </si>
  <si>
    <t xml:space="preserve">DKO MAKITA BUONG BL# </t>
  </si>
  <si>
    <t>3299x</t>
  </si>
  <si>
    <t xml:space="preserve">PAUL ANDY DELA CRUZ </t>
  </si>
  <si>
    <t>1/5</t>
  </si>
  <si>
    <t>PLEASE DOUBLE CHECK SIZE DKO MASYADONG MAKITA KASI SA PICTURE</t>
  </si>
  <si>
    <t>MARY JANE ADARAYAN</t>
  </si>
  <si>
    <t>E2 NA CGURO UNG TO FOLLOW NIYA</t>
  </si>
  <si>
    <t>ARMY JOY ERAMIS</t>
  </si>
  <si>
    <t>BRENDA A. ERAMIS</t>
  </si>
  <si>
    <t>BRGY. KIWANAN MIDSAYAP NORTH COTABATO</t>
  </si>
  <si>
    <t>0907 834 481</t>
  </si>
  <si>
    <t>PLEASE CHECK F TAMA BL PRNG 31740 OR 34740</t>
  </si>
  <si>
    <t>EMIL PABELONIA</t>
  </si>
  <si>
    <t>ROSELLER PABELONIA</t>
  </si>
  <si>
    <t>PA CHECK NLNG F TAMA  BL # NIYA</t>
  </si>
  <si>
    <t>33110</t>
  </si>
  <si>
    <t>PAKI DOUBLE CHECK LNG F MAY BULILIT KC MNSAN GINAGAWANG BIRO NILA ANG SIZE  MINSAN SALAMAT</t>
  </si>
  <si>
    <t>CAIU9730866</t>
  </si>
  <si>
    <t>DYNALIN CAMENTO</t>
  </si>
  <si>
    <t>LOLITA CAMENTO</t>
  </si>
  <si>
    <t>1233 CLAVANO ST. BRGY. CAPITOL SITE CEBU CITY 6000</t>
  </si>
  <si>
    <t>0951 111 0520/0928 738 8459</t>
  </si>
  <si>
    <t>MERY JOY DELOS REYES LUNA</t>
  </si>
  <si>
    <t>ELIZABETH DELOS REYES</t>
  </si>
  <si>
    <t>PRK. 2 LOWER TUNGAWAN ZAMBOANGA SIBUGAY</t>
  </si>
  <si>
    <t>0997 580 442</t>
  </si>
  <si>
    <t>RCL</t>
  </si>
  <si>
    <t>MARK. BUSCATO</t>
  </si>
  <si>
    <t>0967 901 858</t>
  </si>
  <si>
    <t>ELMON SANTOS</t>
  </si>
  <si>
    <t xml:space="preserve">RAMON SANTOS </t>
  </si>
  <si>
    <t>MARULAS VALENZUELA CITY</t>
  </si>
  <si>
    <t>09425450548  09997649211</t>
  </si>
  <si>
    <t>IRISH MAE GUMAN</t>
  </si>
  <si>
    <t>ZONE 1 BUAYA LAPU LAPU CITY CEBU</t>
  </si>
  <si>
    <t xml:space="preserve">RENALYN BUGARING </t>
  </si>
  <si>
    <t xml:space="preserve">PRINCESS MARY GUILLERMO </t>
  </si>
  <si>
    <t xml:space="preserve">454 - A AQUINO ST. SIPSIPIN LINIS JALA JALA RIZAL </t>
  </si>
  <si>
    <t>09157207190</t>
  </si>
  <si>
    <t>CRISTINE JOY BALLAO</t>
  </si>
  <si>
    <t>NELLIE BALLAO</t>
  </si>
  <si>
    <t>ARIPDIP SITIO LICTINAN SAN RAFAEL ILOILO</t>
  </si>
  <si>
    <t>09105754162</t>
  </si>
  <si>
    <t>09449317395   09165700743</t>
  </si>
  <si>
    <t>09989309988</t>
  </si>
  <si>
    <t>SIRENA MONCEDA</t>
  </si>
  <si>
    <t>DANIEL A . MONCEDA</t>
  </si>
  <si>
    <t xml:space="preserve">MANANGAL DALAGUETE CEBU </t>
  </si>
  <si>
    <t>09477880597  09605062084</t>
  </si>
  <si>
    <t xml:space="preserve">DEBRALIZ ALVAREZ </t>
  </si>
  <si>
    <t xml:space="preserve">SOIDEMER CLARACAY </t>
  </si>
  <si>
    <t>BLK 14 LOT 29 LESSANDRA HEIGHTS SUBD. GRAN EUROPA LUMBIA CAGAYAN DE ORO CITY 9000</t>
  </si>
  <si>
    <t>09272562097 09272562097</t>
  </si>
  <si>
    <t>F . SANCON</t>
  </si>
  <si>
    <t>BAMDA SANCON</t>
  </si>
  <si>
    <t>BLK 17 LOT 6 CABANTIAN COUNTRY HOMES SUBD. BUHANGIN DAVAO CITY</t>
  </si>
  <si>
    <t>09070744975  09072328093</t>
  </si>
  <si>
    <t>HAIFA MANGUNDAYA</t>
  </si>
  <si>
    <t>FATIMA INTAL</t>
  </si>
  <si>
    <t>MAGELCO DATU ODIN SINSUAT MAGUINDANAO</t>
  </si>
  <si>
    <t>09265259648  09057334094</t>
  </si>
  <si>
    <t>ELMA CANJA</t>
  </si>
  <si>
    <t>GELEO SINDANGAN ZAMBOANGA DEL NORTE</t>
  </si>
  <si>
    <t>09162270373</t>
  </si>
  <si>
    <t xml:space="preserve">EMIE PABELONIA </t>
  </si>
  <si>
    <t>ROSELLER PABELONA</t>
  </si>
  <si>
    <t>CASANTAAN STO. TOMAS LA UNION 2505</t>
  </si>
  <si>
    <t>09193110476</t>
  </si>
  <si>
    <t xml:space="preserve">ALELI ROMANTICO </t>
  </si>
  <si>
    <t>ALBERTO B . ROMANTICO SR</t>
  </si>
  <si>
    <t>PUROK ILAYA 2 BRGY. BACONG INFANTA QUEZON</t>
  </si>
  <si>
    <t>09091601382  09090892083  09101262233</t>
  </si>
  <si>
    <t xml:space="preserve"> LUZON</t>
  </si>
  <si>
    <t>ROCHELLE SALAUM</t>
  </si>
  <si>
    <t xml:space="preserve">PERLA P. SAJOR </t>
  </si>
  <si>
    <t>57 SAN ANTONIO ST. BRGY. QUEZON CORDON ISABELA 3312</t>
  </si>
  <si>
    <t>09202270138  09774741185</t>
  </si>
  <si>
    <t>LAILA GUILLERMO</t>
  </si>
  <si>
    <t xml:space="preserve">BRGY. BAGO ABUCUNG CAGAYAN VALLEY </t>
  </si>
  <si>
    <t>09652349510</t>
  </si>
  <si>
    <t>CECILE MARIE LOURDES TABIANA TE</t>
  </si>
  <si>
    <t>ANA ROS VILLAGE PHASE 2 BLK 70 BRGY. CALAJUNAN MANDURRIAO ILOILO CITY</t>
  </si>
  <si>
    <t>09981832191  09991955032</t>
  </si>
  <si>
    <t>JOHN CASTILLO</t>
  </si>
  <si>
    <t>OTELA GARRATE</t>
  </si>
  <si>
    <t>BLK 10 LOT 3 SAN GUILLERMO ST. PINAG PALA SUBD. BAYANAN MUNTINLUPA CITY</t>
  </si>
  <si>
    <t>09162102859</t>
  </si>
  <si>
    <t>09750169913  09489286882</t>
  </si>
  <si>
    <t>TEAM AL AIN</t>
  </si>
  <si>
    <t>EMERENCIANA BAGASBAS</t>
  </si>
  <si>
    <t>MICHAEL BAGASBAS</t>
  </si>
  <si>
    <t xml:space="preserve">PFM PHILIPPINE FLOUR MILLS HONDAGUA LOPEZ QUEZON PROVINCE 2L 4316 </t>
  </si>
  <si>
    <t>09509286129</t>
  </si>
  <si>
    <t xml:space="preserve">VELZA BALLEN </t>
  </si>
  <si>
    <t>DOPE JOHN RICH EU</t>
  </si>
  <si>
    <t>LONGOS PARAC - PARAC AMANGONAN FABRIC SAN FABIAN PANGASINAN</t>
  </si>
  <si>
    <t>09093429689</t>
  </si>
  <si>
    <t>OLIVE MARZAR</t>
  </si>
  <si>
    <t>CARLOS MARZAR JR</t>
  </si>
  <si>
    <t>PUROK 5 LIPAY DINGIN IBA ZAMBALEZ</t>
  </si>
  <si>
    <t>09072773799</t>
  </si>
  <si>
    <t xml:space="preserve">MARIREL PLASOS </t>
  </si>
  <si>
    <t>JOERGE CASPE</t>
  </si>
  <si>
    <t xml:space="preserve">PUROK KABULAKAN BRGY. MAQUILING SAGAY CITY NEGROS OCCIDENTAL </t>
  </si>
  <si>
    <t>09317896757</t>
  </si>
  <si>
    <t>MARK VILLAZOROA</t>
  </si>
  <si>
    <t>CARIDAD VILLAZOROA</t>
  </si>
  <si>
    <t>BRGY. ILAYA DANAO CITY CEBU</t>
  </si>
  <si>
    <t>09670217933  09324860844</t>
  </si>
  <si>
    <t>ANALYN BLANZA</t>
  </si>
  <si>
    <t xml:space="preserve">MARGIE SEMANERO </t>
  </si>
  <si>
    <t>76 PUROK 2 SAGANA SANTIAGO CITY ISABELA 3311</t>
  </si>
  <si>
    <t>09107483801</t>
  </si>
  <si>
    <t xml:space="preserve">JULIET CAPUYAN </t>
  </si>
  <si>
    <t xml:space="preserve">ROSALIE ROSSELL </t>
  </si>
  <si>
    <t xml:space="preserve">ILIHAW TOLEDO CITY </t>
  </si>
  <si>
    <t>09773693979</t>
  </si>
  <si>
    <t>CHIRPYBELLE GERALDEZ</t>
  </si>
  <si>
    <t>JOHN GERLADEZ</t>
  </si>
  <si>
    <t>34 MONTENEGRO ST. BF RESORT VILLAGE LAS PINAS 1740 CITY</t>
  </si>
  <si>
    <t>09664916441  09617181198</t>
  </si>
  <si>
    <t xml:space="preserve">ZONE 3 DARAMUANGAN NORTE SAN MATEO ISABELA </t>
  </si>
  <si>
    <t>MARILYN ADAD</t>
  </si>
  <si>
    <t>NANCY CRUZ</t>
  </si>
  <si>
    <t>58 LONGOS PULILIAN BULACAN</t>
  </si>
  <si>
    <t>09436184414</t>
  </si>
  <si>
    <t>9358466276</t>
  </si>
  <si>
    <t>VANESSA SABES</t>
  </si>
  <si>
    <t>LALAINE DONEZA</t>
  </si>
  <si>
    <t xml:space="preserve">RURAL HEALTH UNIT FORT PIKIT PIKIT NORTH COTABATO </t>
  </si>
  <si>
    <t>09266731967</t>
  </si>
  <si>
    <t>MA. CECILIA BELARA</t>
  </si>
  <si>
    <t xml:space="preserve">ALICIA AQUINO </t>
  </si>
  <si>
    <t>265 LABNE SAN MIGUEL BULACAN 3011</t>
  </si>
  <si>
    <t>09976809947</t>
  </si>
  <si>
    <t xml:space="preserve">SHERWIN MAGTANONG </t>
  </si>
  <si>
    <t xml:space="preserve">MERDYNE MAGTANONG </t>
  </si>
  <si>
    <t>UNIT 311 BANAHAN BLDG. RAINBOW RIDGE CONDO BRGY. SAN MIGUEL  TAGUIG CITY 1630</t>
  </si>
  <si>
    <t>09052940689</t>
  </si>
  <si>
    <t xml:space="preserve"> MANILA</t>
  </si>
  <si>
    <t>ANBELLE DELA CRUZ</t>
  </si>
  <si>
    <t>PAUL ANDREY DELA CRUZ</t>
  </si>
  <si>
    <t>PLUTO ST. BLK 8 LOT II SANIT JAMES PHASE 2 BATAL SANTIAGO CITY OF ISABELA 3311</t>
  </si>
  <si>
    <t>09496233885</t>
  </si>
  <si>
    <t>JERICO PORLANTE</t>
  </si>
  <si>
    <t>194 ARELANO QUEZON ISABELA</t>
  </si>
  <si>
    <t>CATHERINE GRADE</t>
  </si>
  <si>
    <t xml:space="preserve">MARISUL VALDEROSA </t>
  </si>
  <si>
    <t>BLK 14 LOT 22 JUANA 3B TITANIUM ST. BRGY. SAN FRANCISCO BINAN LAGUNA 4024</t>
  </si>
  <si>
    <t>09955696345</t>
  </si>
  <si>
    <t xml:space="preserve">DIANE SANTIAGUEL </t>
  </si>
  <si>
    <t xml:space="preserve">REYMUND REYES </t>
  </si>
  <si>
    <t>1095 DON BENITO ST. SAMPALOC MANILA</t>
  </si>
  <si>
    <t>09561861611</t>
  </si>
  <si>
    <t xml:space="preserve">ANALIZA ALARCON </t>
  </si>
  <si>
    <t>ANTONIA ALARCON</t>
  </si>
  <si>
    <t>TAMPAC 2 -3 GUIMBA NUEVA ECIJA 3115</t>
  </si>
  <si>
    <t>09169188965</t>
  </si>
  <si>
    <t>ANALYN ALARCON</t>
  </si>
  <si>
    <t xml:space="preserve">MARINA QUINTIN </t>
  </si>
  <si>
    <t>ARIEL GIGANTE</t>
  </si>
  <si>
    <t xml:space="preserve">079 SUGAR AREA BACONG HERMOSA BATAAN </t>
  </si>
  <si>
    <t>09106644986</t>
  </si>
  <si>
    <t>ROWENA CRISTOBAL</t>
  </si>
  <si>
    <t>ARRIAN LABIOS</t>
  </si>
  <si>
    <t>27 SAINT IGMATIOS ST. MARIA CORAZON SUBD. CUPANG ANTIPOLO CITY</t>
  </si>
  <si>
    <t>09156201823  09163232036</t>
  </si>
  <si>
    <t xml:space="preserve">AILEEN NAYNES </t>
  </si>
  <si>
    <t xml:space="preserve">DENNRICH NAYNES // DENNISON DAVE NAYNES </t>
  </si>
  <si>
    <t xml:space="preserve">TUAZON SUBD. TAYABAS QUEZON </t>
  </si>
  <si>
    <t xml:space="preserve">09054298293  </t>
  </si>
  <si>
    <t xml:space="preserve">OLEO ALOC </t>
  </si>
  <si>
    <t xml:space="preserve">CLEO ALOC </t>
  </si>
  <si>
    <t xml:space="preserve">HAPPY HOMES PHASE 3 MAGANG DAET CAMARINES NORTE </t>
  </si>
  <si>
    <t>09079599235</t>
  </si>
  <si>
    <t>DAILENE RODRIQUEZ</t>
  </si>
  <si>
    <t>BUENAVENTURA RONDRIQUEZ</t>
  </si>
  <si>
    <t xml:space="preserve">COMMONWEALTH AURORA ZAMBOANGA DEL SUR </t>
  </si>
  <si>
    <t>09985575370  09106745511</t>
  </si>
  <si>
    <t>JOJO NASIC</t>
  </si>
  <si>
    <t>SALVADOR COLLINS</t>
  </si>
  <si>
    <t>1341 PUROK 6 SAN ANTONIO FLORIDA BLANCA PAMPANGA</t>
  </si>
  <si>
    <t>09159027650  09466775996</t>
  </si>
  <si>
    <t xml:space="preserve">MARIA BERNANTE </t>
  </si>
  <si>
    <t>MERLY BERNANTE</t>
  </si>
  <si>
    <t>BRGY. TAMBOKAN DUMANGAS ILOILO</t>
  </si>
  <si>
    <t>09636246868</t>
  </si>
  <si>
    <t xml:space="preserve">MARIA LYN VILLANUEVA </t>
  </si>
  <si>
    <t>TERESITA CODOT</t>
  </si>
  <si>
    <t xml:space="preserve">ZONE 2 LA MEDALLA ERIGA CITY CAMARINES SUR </t>
  </si>
  <si>
    <t>09630170409</t>
  </si>
  <si>
    <t>EMELYN SANCHEZ</t>
  </si>
  <si>
    <t>MARILYN SANCHEZ</t>
  </si>
  <si>
    <t>POTUNGAN DAPITAN CITY PUROK - 3 ZAMBOAGA DEL NORTE</t>
  </si>
  <si>
    <t>09971491384</t>
  </si>
  <si>
    <t xml:space="preserve">LINA BAAY </t>
  </si>
  <si>
    <t xml:space="preserve">CHARLES BAAY </t>
  </si>
  <si>
    <t xml:space="preserve">MINA NGA GONZAGA CAGAYAN VALLEY </t>
  </si>
  <si>
    <t>09753271244</t>
  </si>
  <si>
    <t xml:space="preserve">ALMIRA VALERA </t>
  </si>
  <si>
    <t>ANDREI VALERA</t>
  </si>
  <si>
    <t>P. ZAMORA ST. CAVITE CITY</t>
  </si>
  <si>
    <t>09611602982  +63464313268</t>
  </si>
  <si>
    <t>IMELDA ROXAS</t>
  </si>
  <si>
    <t xml:space="preserve">MARIA . ERICA ESPIRITO </t>
  </si>
  <si>
    <t>BLK 5 LOT 10 MANCLUSTER II BRGY. PASONG CAMACHILI GENERAL TRIAS CAVITE CITY</t>
  </si>
  <si>
    <t>09396097530  +63464503593</t>
  </si>
  <si>
    <t>NATY S. VIDAD</t>
  </si>
  <si>
    <t>VIRGINIA S . VIDAD</t>
  </si>
  <si>
    <t>CAPPIDIGAN ST. BINTAWAN SUR VILLAVERDE NUEVA VIZCAYA</t>
  </si>
  <si>
    <t>09682572433</t>
  </si>
  <si>
    <t>RHEA FANTILANO</t>
  </si>
  <si>
    <t>AMY FANTILANO</t>
  </si>
  <si>
    <t>SAN MARTIN KUDANDING ISULAN SULTAN KUDARAT</t>
  </si>
  <si>
    <t>09679621401</t>
  </si>
  <si>
    <t xml:space="preserve">REZIEL GAMAYAN </t>
  </si>
  <si>
    <t>NELLIE Z. ARROYO</t>
  </si>
  <si>
    <t>PH - 1 BLK 88 LOT 13 MABUHAY CITY MAMATID CABUYAO LAGUNA</t>
  </si>
  <si>
    <t>09383241214</t>
  </si>
  <si>
    <t xml:space="preserve">ERICA FERNANDEZ </t>
  </si>
  <si>
    <t>KIMBERLY BERNARDINO</t>
  </si>
  <si>
    <t>UNIT C- 8 SKYLARK ST. ZABARTE SUBD. BRGY. KALIGAYAHAN NOVALICHES QUEZON CITY</t>
  </si>
  <si>
    <t>09776083835</t>
  </si>
  <si>
    <t>AILENE SORONIO</t>
  </si>
  <si>
    <t>FELIX SORONIO</t>
  </si>
  <si>
    <t xml:space="preserve">P-4 ZILLOVIA TALACOGON AGUSAN DEL NORTE </t>
  </si>
  <si>
    <t>09079682819  09078894872</t>
  </si>
  <si>
    <t xml:space="preserve">NO ADDRESS  </t>
  </si>
  <si>
    <r>
      <t>30652/</t>
    </r>
    <r>
      <rPr>
        <b/>
        <sz val="14"/>
        <color rgb="FFFF0000"/>
        <rFont val="Calibri"/>
        <family val="2"/>
      </rPr>
      <t>30562</t>
    </r>
    <r>
      <rPr>
        <b/>
        <sz val="14"/>
        <rFont val="Calibri"/>
        <family val="2"/>
      </rPr>
      <t xml:space="preserve"> actual box</t>
    </r>
  </si>
  <si>
    <t xml:space="preserve">GRACE MARTINEZ </t>
  </si>
  <si>
    <t xml:space="preserve">DAVID R. MARTINEZ </t>
  </si>
  <si>
    <t xml:space="preserve">174 SISON ST. TEBAG POBLACION MALASAQUI PANGASINAN </t>
  </si>
  <si>
    <t>09073461789  09073462624  09507712037</t>
  </si>
  <si>
    <t xml:space="preserve">HABIBA KHALID MAKALILAY </t>
  </si>
  <si>
    <t xml:space="preserve">BAICO UTTO BANINGEN </t>
  </si>
  <si>
    <t xml:space="preserve">MACASAMPEN MAGUINDANAO 9612 </t>
  </si>
  <si>
    <t xml:space="preserve">09355050637 </t>
  </si>
  <si>
    <t>PLEASE CHECK IF LOADED SMALL SIZE</t>
  </si>
  <si>
    <t>JOSEPHINE M. BAMBO</t>
  </si>
  <si>
    <t xml:space="preserve">BLK. 2 LOT 8 VILLA OLYMPIA ST. M.H. DEL PILAR BRGY. KAY BUTO ( POB ) TANAY RIZAL 1980 </t>
  </si>
  <si>
    <t>0955 480 4147</t>
  </si>
  <si>
    <t xml:space="preserve">PLEASE CHECK IF LOADED </t>
  </si>
  <si>
    <t>MARISSA M. VALDEPENAS</t>
  </si>
  <si>
    <t>FRANKLIN MABBORANG OR DESIREE GWEN M. VALDEPENAS</t>
  </si>
  <si>
    <t>ZONE 7 TRAMO RD. ATULAYAN NORTE TUGUEGARAO CITY CAGAYAN VALLEY</t>
  </si>
  <si>
    <t>0915 564 7847/0955 084 3016</t>
  </si>
  <si>
    <t>PH. 10 B PKG. 5 BLK. 55 BAGONG SILANG CALOOCAN CITY</t>
  </si>
  <si>
    <t>JENNILYN B. AMORADO</t>
  </si>
  <si>
    <t>RONALD P. DINGAL</t>
  </si>
  <si>
    <t>PRK. 3 KALASAN PAGADIAN CITY ZAMBOANGA DEL SUR 7016</t>
  </si>
  <si>
    <t>0906 420 1353/0967 931 7729</t>
  </si>
  <si>
    <t xml:space="preserve">MARY JEAN ADARAYAN </t>
  </si>
  <si>
    <t xml:space="preserve">NORTHERN VIGO LAO- ANG NORTHERN SAMAR </t>
  </si>
  <si>
    <t>09398043198</t>
  </si>
  <si>
    <t xml:space="preserve">MENDRIE RESPICIO </t>
  </si>
  <si>
    <t xml:space="preserve">RODRIGO RESPICIO </t>
  </si>
  <si>
    <t>BRGY. BANILAO NASUGBU BATANGAS</t>
  </si>
  <si>
    <t xml:space="preserve">09153767347  09566632257 </t>
  </si>
  <si>
    <t xml:space="preserve">MARIEL ROSEL </t>
  </si>
  <si>
    <t xml:space="preserve">ANA ROSE BUENAFLOR </t>
  </si>
  <si>
    <t xml:space="preserve">RAMON RAMOS BUENAFLOR JR </t>
  </si>
  <si>
    <t xml:space="preserve">PUROK 4 BRGY. DOAGAN PEKONG MATANAO DAVAO DEL NORTE </t>
  </si>
  <si>
    <t xml:space="preserve">09973081019 </t>
  </si>
  <si>
    <t xml:space="preserve">MINDANAO </t>
  </si>
  <si>
    <t xml:space="preserve">JILL MARIE BUCTUANON </t>
  </si>
  <si>
    <t xml:space="preserve">FELOMINA BUCTUANON </t>
  </si>
  <si>
    <t xml:space="preserve">P- 8 MANAL NABUNTURAN DAVAO DE ORO </t>
  </si>
  <si>
    <t xml:space="preserve">09124525449  09505942385 </t>
  </si>
  <si>
    <t xml:space="preserve">ANABELLE Q. ROBLES </t>
  </si>
  <si>
    <t xml:space="preserve">DELDIN ROBLES </t>
  </si>
  <si>
    <t xml:space="preserve">SITIO BANGA IBABA BRGY. NIEVA GEN. LUNA QUEZON </t>
  </si>
  <si>
    <t xml:space="preserve">09296946028 </t>
  </si>
  <si>
    <t xml:space="preserve">JOVILYN G. LAUDE </t>
  </si>
  <si>
    <t xml:space="preserve">NICKO RAY NILLES ROA </t>
  </si>
  <si>
    <t xml:space="preserve">MUDRA EXTN. LABANGAL GE. SANTOS CTIY </t>
  </si>
  <si>
    <t xml:space="preserve">VILMA MENDROA </t>
  </si>
  <si>
    <t xml:space="preserve">SUSANA M . AVEREADA </t>
  </si>
  <si>
    <t xml:space="preserve">BLK 12 LOT 51 FVR PHASE 1 NORZAGARAY BULACAN </t>
  </si>
  <si>
    <t>09156717584</t>
  </si>
  <si>
    <t xml:space="preserve">FRETCEL VALDEZ </t>
  </si>
  <si>
    <t xml:space="preserve">CECILIA B. VALDEZ </t>
  </si>
  <si>
    <t xml:space="preserve">BLK 1 LOT 4 PHASE II ANILAO ST. VILLA PO7 ALIPANGPANG POZORRUBIO PANGASINAN </t>
  </si>
  <si>
    <t xml:space="preserve">09465581687 </t>
  </si>
  <si>
    <t xml:space="preserve">ARMY JOY ERAMIS </t>
  </si>
  <si>
    <t xml:space="preserve">BRENDA ERAMIS </t>
  </si>
  <si>
    <t xml:space="preserve">09107834481 </t>
  </si>
  <si>
    <t xml:space="preserve">HANS CHRISTIAN GREGORIO </t>
  </si>
  <si>
    <t xml:space="preserve">ALTHEA BIANCA ERAMIS </t>
  </si>
  <si>
    <t xml:space="preserve">09075357937 </t>
  </si>
  <si>
    <t>EDNA DELA CRUZ</t>
  </si>
  <si>
    <t xml:space="preserve">ALMARIO DELA CRUZ </t>
  </si>
  <si>
    <t xml:space="preserve">AQUARIUZ ST. BACK OF VILLA ELENA TALIPTIP BULAKAN BULACAN </t>
  </si>
  <si>
    <t xml:space="preserve">09608638826 </t>
  </si>
  <si>
    <t xml:space="preserve">JOY MADRID </t>
  </si>
  <si>
    <t xml:space="preserve">SHERYL ANN GARALDE </t>
  </si>
  <si>
    <t xml:space="preserve">703 ST. PAUL ST . ROYAL VILL SUBD. SAN JUAN 1 GEN. TRIAS CAVITE </t>
  </si>
  <si>
    <t xml:space="preserve">092796000769 </t>
  </si>
  <si>
    <t xml:space="preserve">JOCELYN BADDU </t>
  </si>
  <si>
    <t>JOIE / JOY BELL BADDU</t>
  </si>
  <si>
    <t xml:space="preserve">C. MARZAN SANCHEZ MIRA CAGAYAN VALLEY </t>
  </si>
  <si>
    <t xml:space="preserve">09396337303 </t>
  </si>
  <si>
    <t xml:space="preserve">EMIE P . NAVARRO </t>
  </si>
  <si>
    <t>ELLEN P. NAVARRO</t>
  </si>
  <si>
    <t xml:space="preserve">208 A. SANCHEZ ST. TAWIRAN  OBANDO BULACAN </t>
  </si>
  <si>
    <t>09488237955</t>
  </si>
  <si>
    <t xml:space="preserve">WENDY DANGAUYAN </t>
  </si>
  <si>
    <t xml:space="preserve">MARY JOY SICA </t>
  </si>
  <si>
    <t xml:space="preserve">RESETTLEMENT PANDAGUIRIG FLORIDA BLANCA PAMAPANGA </t>
  </si>
  <si>
    <t>09271669819   0925620204</t>
  </si>
  <si>
    <t xml:space="preserve">VIRGINIA PASCUA </t>
  </si>
  <si>
    <t>JULES KING ARELLANO</t>
  </si>
  <si>
    <t xml:space="preserve">ORA EAST BANTAY ILOCOS SUR 2727 </t>
  </si>
  <si>
    <t>09453762602</t>
  </si>
  <si>
    <t>CONTAINER-005</t>
  </si>
  <si>
    <t>SD #</t>
  </si>
  <si>
    <t>DATE</t>
  </si>
  <si>
    <t>S.NO</t>
  </si>
  <si>
    <t>BOX TYPE</t>
  </si>
  <si>
    <t>QTY</t>
  </si>
  <si>
    <t>SHIPPER NAME</t>
  </si>
  <si>
    <t xml:space="preserve">SALESMAN </t>
  </si>
  <si>
    <t>SHIPPER CONTACT NO.</t>
  </si>
  <si>
    <t>CONSIGNEE NAME</t>
  </si>
  <si>
    <t>CONSIGNEE ADDRESS</t>
  </si>
  <si>
    <t>CONSIGNEE CONTACT NO.</t>
  </si>
  <si>
    <t>Width</t>
  </si>
  <si>
    <t>Long</t>
  </si>
  <si>
    <t>Height</t>
  </si>
  <si>
    <t>OFFLOAD</t>
  </si>
  <si>
    <t>31/8/21</t>
  </si>
  <si>
    <t>CNT-008</t>
  </si>
  <si>
    <t>MR</t>
  </si>
  <si>
    <t xml:space="preserve">ROBERT GAPUSAN </t>
  </si>
  <si>
    <t xml:space="preserve">JAMES </t>
  </si>
  <si>
    <t xml:space="preserve">SHEILA GAPUSAN </t>
  </si>
  <si>
    <t xml:space="preserve">ROOM 3 ANGELUS APARTMENT ALONG BATAC PAOAY ROAD BESIDE PHIL RICE TABUG BATACCITY </t>
  </si>
  <si>
    <t>09293396853//0063777721683</t>
  </si>
  <si>
    <t>SM</t>
  </si>
  <si>
    <t xml:space="preserve">DORESHEL DUMLAO </t>
  </si>
  <si>
    <t xml:space="preserve">RESOLINDA DUMLAO SAMBO </t>
  </si>
  <si>
    <t xml:space="preserve">ZONE 4 NABACCAYAN GATTARAN CAGAYAN </t>
  </si>
  <si>
    <t xml:space="preserve">MARIA VICTORIA IGNACIO </t>
  </si>
  <si>
    <t xml:space="preserve">JANNET REMETO </t>
  </si>
  <si>
    <t xml:space="preserve">BLK 46 LOT 19 JUSTICE ST GOODWILL HOMES 1 SAN BARTOLOME NOVALICHES QUEZON CTY </t>
  </si>
  <si>
    <t>09167444565//09262759350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</si>
</sst>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000"/>
    <numFmt numFmtId="165" formatCode="_(* #,##0_);_(* \(#,##0\);_(* &quot;-&quot;??_);_(@_)"/>
    <numFmt numFmtId="166" formatCode="[$-409]d\-mmm\-yyyy"/>
    <numFmt numFmtId="167" formatCode="dd/mm/yy;@"/>
    <numFmt numFmtId="168" formatCode="[$-409]d\-mmm;@"/>
  </numFmts>
  <fonts count="44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9"/>
      <name val="Calibri"/>
      <family val="2"/>
    </font>
    <font>
      <b/>
      <sz val="9"/>
      <name val="Calibri"/>
      <family val="2"/>
    </font>
    <font>
      <sz val="9"/>
      <color rgb="FF000000"/>
      <name val="Calibri"/>
      <family val="2"/>
    </font>
    <font>
      <b/>
      <sz val="9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9"/>
      <name val="Arial Black"/>
      <family val="2"/>
    </font>
    <font>
      <b/>
      <sz val="20"/>
      <name val="Calibri"/>
      <family val="2"/>
    </font>
    <font>
      <sz val="20"/>
      <name val="Calibri"/>
      <family val="2"/>
    </font>
    <font>
      <sz val="9"/>
      <color rgb="FFFF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name val="Arial Black"/>
      <family val="2"/>
    </font>
    <font>
      <b/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9"/>
      <color theme="1"/>
      <name val="Calibri"/>
      <family val="2"/>
    </font>
    <font>
      <b/>
      <sz val="10"/>
      <color rgb="FFFF0000"/>
      <name val="Calibri"/>
      <family val="2"/>
    </font>
    <font>
      <b/>
      <sz val="9"/>
      <color rgb="FFFF0000"/>
      <name val="Calibri"/>
      <family val="2"/>
    </font>
    <font>
      <sz val="20"/>
      <color rgb="FFFF0000"/>
      <name val="Calibri"/>
      <family val="2"/>
    </font>
    <font>
      <b/>
      <sz val="14"/>
      <name val="Calibri"/>
      <family val="2"/>
    </font>
    <font>
      <sz val="10"/>
      <color rgb="FFFF0000"/>
      <name val="Calibri"/>
      <family val="2"/>
    </font>
    <font>
      <b/>
      <sz val="9"/>
      <color rgb="FF000000"/>
      <name val="Calibri"/>
      <family val="2"/>
    </font>
    <font>
      <b/>
      <sz val="14"/>
      <name val="Arial"/>
      <family val="2"/>
    </font>
    <font>
      <b/>
      <sz val="14"/>
      <color rgb="FF000000"/>
      <name val="Calibri"/>
      <family val="2"/>
    </font>
    <font>
      <b/>
      <sz val="14"/>
      <color theme="1"/>
      <name val="Calibri"/>
      <family val="2"/>
    </font>
    <font>
      <b/>
      <sz val="14"/>
      <color rgb="FFFF0000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b/>
      <sz val="10"/>
      <color theme="1"/>
      <name val="Calibri"/>
      <family val="2"/>
    </font>
    <font>
      <sz val="9"/>
      <color theme="1"/>
      <name val="Arial Black"/>
      <family val="2"/>
    </font>
    <font>
      <sz val="14"/>
      <name val="Calibri"/>
      <family val="2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8"/>
      <name val="Tahoma"/>
      <family val="2"/>
    </font>
    <font>
      <sz val="2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11B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1"/>
    <xf numFmtId="0" fontId="12" fillId="0" borderId="1"/>
    <xf numFmtId="0" fontId="35" fillId="14" borderId="0" applyNumberFormat="0" applyBorder="0" applyAlignment="0" applyProtection="0"/>
  </cellStyleXfs>
  <cellXfs count="354">
    <xf numFmtId="0" fontId="0" fillId="0" borderId="0" xfId="0" applyFont="1" applyAlignment="1"/>
    <xf numFmtId="0" fontId="4" fillId="0" borderId="0" xfId="0" applyFont="1" applyFill="1" applyAlignment="1"/>
    <xf numFmtId="0" fontId="4" fillId="3" borderId="0" xfId="0" applyFont="1" applyFill="1" applyAlignment="1"/>
    <xf numFmtId="0" fontId="5" fillId="3" borderId="9" xfId="0" applyFont="1" applyFill="1" applyBorder="1" applyAlignment="1">
      <alignment horizontal="left"/>
    </xf>
    <xf numFmtId="0" fontId="5" fillId="3" borderId="9" xfId="0" applyFont="1" applyFill="1" applyBorder="1" applyAlignment="1">
      <alignment horizontal="right"/>
    </xf>
    <xf numFmtId="0" fontId="5" fillId="3" borderId="9" xfId="0" applyNumberFormat="1" applyFont="1" applyFill="1" applyBorder="1" applyAlignment="1">
      <alignment horizontal="left"/>
    </xf>
    <xf numFmtId="15" fontId="5" fillId="3" borderId="9" xfId="0" applyNumberFormat="1" applyFont="1" applyFill="1" applyBorder="1" applyAlignment="1">
      <alignment horizontal="left"/>
    </xf>
    <xf numFmtId="0" fontId="7" fillId="3" borderId="9" xfId="0" applyFont="1" applyFill="1" applyBorder="1" applyAlignment="1">
      <alignment horizontal="center" wrapText="1"/>
    </xf>
    <xf numFmtId="49" fontId="7" fillId="3" borderId="9" xfId="0" quotePrefix="1" applyNumberFormat="1" applyFont="1" applyFill="1" applyBorder="1" applyAlignment="1">
      <alignment horizontal="center" wrapText="1"/>
    </xf>
    <xf numFmtId="43" fontId="5" fillId="3" borderId="9" xfId="0" applyNumberFormat="1" applyFont="1" applyFill="1" applyBorder="1" applyAlignment="1">
      <alignment horizontal="center" vertical="center" wrapText="1"/>
    </xf>
    <xf numFmtId="165" fontId="5" fillId="3" borderId="9" xfId="0" applyNumberFormat="1" applyFont="1" applyFill="1" applyBorder="1" applyAlignment="1">
      <alignment horizontal="center"/>
    </xf>
    <xf numFmtId="166" fontId="5" fillId="3" borderId="9" xfId="0" applyNumberFormat="1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 wrapText="1"/>
    </xf>
    <xf numFmtId="164" fontId="3" fillId="2" borderId="9" xfId="0" applyNumberFormat="1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 wrapText="1"/>
    </xf>
    <xf numFmtId="0" fontId="9" fillId="2" borderId="9" xfId="0" applyFont="1" applyFill="1" applyBorder="1" applyAlignment="1">
      <alignment horizontal="center" wrapText="1"/>
    </xf>
    <xf numFmtId="2" fontId="4" fillId="0" borderId="0" xfId="0" applyNumberFormat="1" applyFont="1" applyFill="1" applyAlignment="1"/>
    <xf numFmtId="2" fontId="5" fillId="3" borderId="9" xfId="0" quotePrefix="1" applyNumberFormat="1" applyFont="1" applyFill="1" applyBorder="1" applyAlignment="1">
      <alignment horizontal="left"/>
    </xf>
    <xf numFmtId="0" fontId="5" fillId="3" borderId="9" xfId="0" applyFont="1" applyFill="1" applyBorder="1" applyAlignment="1">
      <alignment horizontal="center" wrapText="1"/>
    </xf>
    <xf numFmtId="0" fontId="5" fillId="3" borderId="9" xfId="0" quotePrefix="1" applyFont="1" applyFill="1" applyBorder="1" applyAlignment="1">
      <alignment horizontal="right"/>
    </xf>
    <xf numFmtId="0" fontId="4" fillId="2" borderId="11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16" fontId="4" fillId="4" borderId="10" xfId="0" applyNumberFormat="1" applyFont="1" applyFill="1" applyBorder="1" applyAlignment="1">
      <alignment horizontal="center"/>
    </xf>
    <xf numFmtId="0" fontId="5" fillId="4" borderId="4" xfId="0" applyFont="1" applyFill="1" applyBorder="1" applyAlignment="1"/>
    <xf numFmtId="0" fontId="5" fillId="4" borderId="9" xfId="0" applyFont="1" applyFill="1" applyBorder="1" applyAlignment="1"/>
    <xf numFmtId="0" fontId="5" fillId="4" borderId="13" xfId="0" applyFont="1" applyFill="1" applyBorder="1" applyAlignment="1"/>
    <xf numFmtId="0" fontId="5" fillId="4" borderId="6" xfId="0" applyFont="1" applyFill="1" applyBorder="1" applyAlignment="1"/>
    <xf numFmtId="16" fontId="5" fillId="4" borderId="9" xfId="0" applyNumberFormat="1" applyFont="1" applyFill="1" applyBorder="1" applyAlignment="1"/>
    <xf numFmtId="0" fontId="5" fillId="4" borderId="7" xfId="0" applyFont="1" applyFill="1" applyBorder="1" applyAlignment="1"/>
    <xf numFmtId="12" fontId="5" fillId="3" borderId="9" xfId="0" applyNumberFormat="1" applyFont="1" applyFill="1" applyBorder="1" applyAlignment="1">
      <alignment horizontal="left"/>
    </xf>
    <xf numFmtId="12" fontId="5" fillId="3" borderId="9" xfId="0" applyNumberFormat="1" applyFont="1" applyFill="1" applyBorder="1" applyAlignment="1">
      <alignment horizontal="right"/>
    </xf>
    <xf numFmtId="1" fontId="5" fillId="4" borderId="15" xfId="0" applyNumberFormat="1" applyFont="1" applyFill="1" applyBorder="1" applyAlignment="1">
      <alignment horizontal="center"/>
    </xf>
    <xf numFmtId="0" fontId="5" fillId="3" borderId="15" xfId="0" applyFont="1" applyFill="1" applyBorder="1" applyAlignment="1">
      <alignment horizontal="left"/>
    </xf>
    <xf numFmtId="0" fontId="5" fillId="3" borderId="15" xfId="0" applyFont="1" applyFill="1" applyBorder="1" applyAlignment="1">
      <alignment horizontal="center" wrapText="1"/>
    </xf>
    <xf numFmtId="0" fontId="5" fillId="3" borderId="15" xfId="0" quotePrefix="1" applyFont="1" applyFill="1" applyBorder="1" applyAlignment="1">
      <alignment horizontal="right"/>
    </xf>
    <xf numFmtId="0" fontId="5" fillId="3" borderId="15" xfId="0" applyFont="1" applyFill="1" applyBorder="1" applyAlignment="1">
      <alignment horizontal="right"/>
    </xf>
    <xf numFmtId="43" fontId="5" fillId="3" borderId="15" xfId="0" applyNumberFormat="1" applyFont="1" applyFill="1" applyBorder="1" applyAlignment="1">
      <alignment horizontal="center" vertical="center" wrapText="1"/>
    </xf>
    <xf numFmtId="0" fontId="5" fillId="4" borderId="14" xfId="0" applyFont="1" applyFill="1" applyBorder="1" applyAlignment="1"/>
    <xf numFmtId="0" fontId="5" fillId="4" borderId="1" xfId="0" applyFont="1" applyFill="1" applyBorder="1" applyAlignment="1"/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5" fillId="0" borderId="16" xfId="0" applyFont="1" applyFill="1" applyBorder="1" applyAlignment="1"/>
    <xf numFmtId="0" fontId="5" fillId="0" borderId="17" xfId="0" applyFont="1" applyFill="1" applyBorder="1" applyAlignment="1"/>
    <xf numFmtId="0" fontId="5" fillId="0" borderId="13" xfId="0" applyFont="1" applyFill="1" applyBorder="1" applyAlignment="1"/>
    <xf numFmtId="0" fontId="14" fillId="0" borderId="16" xfId="0" applyFont="1" applyFill="1" applyBorder="1" applyAlignment="1">
      <alignment horizontal="left"/>
    </xf>
    <xf numFmtId="0" fontId="14" fillId="5" borderId="18" xfId="0" applyFont="1" applyFill="1" applyBorder="1" applyAlignment="1">
      <alignment horizontal="center"/>
    </xf>
    <xf numFmtId="0" fontId="14" fillId="6" borderId="16" xfId="0" applyFont="1" applyFill="1" applyBorder="1" applyAlignment="1">
      <alignment horizontal="center"/>
    </xf>
    <xf numFmtId="0" fontId="14" fillId="0" borderId="19" xfId="0" applyFont="1" applyFill="1" applyBorder="1" applyAlignment="1">
      <alignment horizontal="right"/>
    </xf>
    <xf numFmtId="0" fontId="14" fillId="0" borderId="18" xfId="0" applyFont="1" applyFill="1" applyBorder="1" applyAlignment="1">
      <alignment horizontal="right"/>
    </xf>
    <xf numFmtId="43" fontId="15" fillId="0" borderId="16" xfId="0" applyNumberFormat="1" applyFont="1" applyFill="1" applyBorder="1" applyAlignment="1">
      <alignment horizontal="center" vertical="center" wrapText="1"/>
    </xf>
    <xf numFmtId="43" fontId="15" fillId="0" borderId="19" xfId="0" applyNumberFormat="1" applyFont="1" applyFill="1" applyBorder="1" applyAlignment="1">
      <alignment horizontal="center" vertical="center" wrapText="1"/>
    </xf>
    <xf numFmtId="43" fontId="15" fillId="0" borderId="20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/>
    <xf numFmtId="0" fontId="5" fillId="0" borderId="9" xfId="0" applyFont="1" applyFill="1" applyBorder="1" applyAlignment="1"/>
    <xf numFmtId="0" fontId="4" fillId="0" borderId="10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left"/>
    </xf>
    <xf numFmtId="0" fontId="14" fillId="7" borderId="21" xfId="0" applyFont="1" applyFill="1" applyBorder="1" applyAlignment="1">
      <alignment horizontal="center"/>
    </xf>
    <xf numFmtId="0" fontId="14" fillId="8" borderId="14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right"/>
    </xf>
    <xf numFmtId="0" fontId="14" fillId="0" borderId="21" xfId="0" applyFont="1" applyFill="1" applyBorder="1" applyAlignment="1">
      <alignment horizontal="right"/>
    </xf>
    <xf numFmtId="43" fontId="15" fillId="0" borderId="14" xfId="0" applyNumberFormat="1" applyFont="1" applyFill="1" applyBorder="1" applyAlignment="1">
      <alignment horizontal="center" vertical="center" wrapText="1"/>
    </xf>
    <xf numFmtId="43" fontId="15" fillId="0" borderId="2" xfId="0" applyNumberFormat="1" applyFont="1" applyFill="1" applyBorder="1" applyAlignment="1">
      <alignment horizontal="center" vertical="center" wrapText="1"/>
    </xf>
    <xf numFmtId="43" fontId="15" fillId="0" borderId="22" xfId="0" applyNumberFormat="1" applyFont="1" applyFill="1" applyBorder="1" applyAlignment="1">
      <alignment horizontal="center" vertical="center" wrapText="1"/>
    </xf>
    <xf numFmtId="0" fontId="14" fillId="0" borderId="3" xfId="0" applyNumberFormat="1" applyFont="1" applyFill="1" applyBorder="1" applyAlignment="1">
      <alignment horizontal="left"/>
    </xf>
    <xf numFmtId="0" fontId="14" fillId="9" borderId="23" xfId="0" applyFont="1" applyFill="1" applyBorder="1" applyAlignment="1">
      <alignment horizontal="center"/>
    </xf>
    <xf numFmtId="0" fontId="14" fillId="0" borderId="4" xfId="0" applyFont="1" applyFill="1" applyBorder="1" applyAlignment="1">
      <alignment horizontal="right"/>
    </xf>
    <xf numFmtId="0" fontId="14" fillId="0" borderId="3" xfId="0" applyFont="1" applyFill="1" applyBorder="1" applyAlignment="1">
      <alignment horizontal="right"/>
    </xf>
    <xf numFmtId="0" fontId="14" fillId="0" borderId="23" xfId="0" applyFont="1" applyFill="1" applyBorder="1" applyAlignment="1">
      <alignment horizontal="right"/>
    </xf>
    <xf numFmtId="165" fontId="15" fillId="0" borderId="4" xfId="0" applyNumberFormat="1" applyFont="1" applyFill="1" applyBorder="1" applyAlignment="1">
      <alignment horizontal="center"/>
    </xf>
    <xf numFmtId="165" fontId="15" fillId="0" borderId="3" xfId="0" applyNumberFormat="1" applyFont="1" applyFill="1" applyBorder="1" applyAlignment="1">
      <alignment horizontal="center"/>
    </xf>
    <xf numFmtId="165" fontId="15" fillId="0" borderId="24" xfId="0" applyNumberFormat="1" applyFont="1" applyFill="1" applyBorder="1" applyAlignment="1">
      <alignment horizontal="center"/>
    </xf>
    <xf numFmtId="2" fontId="14" fillId="0" borderId="3" xfId="0" applyNumberFormat="1" applyFont="1" applyFill="1" applyBorder="1" applyAlignment="1">
      <alignment horizontal="left"/>
    </xf>
    <xf numFmtId="0" fontId="14" fillId="10" borderId="23" xfId="0" applyFont="1" applyFill="1" applyBorder="1" applyAlignment="1">
      <alignment horizontal="center"/>
    </xf>
    <xf numFmtId="166" fontId="15" fillId="0" borderId="4" xfId="0" applyNumberFormat="1" applyFont="1" applyFill="1" applyBorder="1" applyAlignment="1">
      <alignment horizontal="center"/>
    </xf>
    <xf numFmtId="166" fontId="15" fillId="0" borderId="3" xfId="0" applyNumberFormat="1" applyFont="1" applyFill="1" applyBorder="1" applyAlignment="1">
      <alignment horizontal="center"/>
    </xf>
    <xf numFmtId="166" fontId="15" fillId="0" borderId="24" xfId="0" applyNumberFormat="1" applyFont="1" applyFill="1" applyBorder="1" applyAlignment="1">
      <alignment horizontal="center"/>
    </xf>
    <xf numFmtId="0" fontId="5" fillId="0" borderId="6" xfId="0" applyFont="1" applyFill="1" applyBorder="1" applyAlignment="1"/>
    <xf numFmtId="15" fontId="14" fillId="0" borderId="5" xfId="0" applyNumberFormat="1" applyFont="1" applyFill="1" applyBorder="1" applyAlignment="1">
      <alignment horizontal="left"/>
    </xf>
    <xf numFmtId="0" fontId="14" fillId="11" borderId="25" xfId="0" applyFont="1" applyFill="1" applyBorder="1" applyAlignment="1">
      <alignment horizontal="center"/>
    </xf>
    <xf numFmtId="0" fontId="14" fillId="0" borderId="6" xfId="0" applyFont="1" applyFill="1" applyBorder="1" applyAlignment="1">
      <alignment horizontal="right"/>
    </xf>
    <xf numFmtId="0" fontId="14" fillId="0" borderId="5" xfId="0" applyFont="1" applyFill="1" applyBorder="1" applyAlignment="1">
      <alignment horizontal="right"/>
    </xf>
    <xf numFmtId="0" fontId="14" fillId="0" borderId="25" xfId="0" applyFont="1" applyFill="1" applyBorder="1" applyAlignment="1">
      <alignment horizontal="right"/>
    </xf>
    <xf numFmtId="166" fontId="15" fillId="0" borderId="6" xfId="0" applyNumberFormat="1" applyFont="1" applyFill="1" applyBorder="1" applyAlignment="1">
      <alignment horizontal="center"/>
    </xf>
    <xf numFmtId="166" fontId="15" fillId="0" borderId="5" xfId="0" applyNumberFormat="1" applyFont="1" applyFill="1" applyBorder="1" applyAlignment="1">
      <alignment horizontal="center"/>
    </xf>
    <xf numFmtId="166" fontId="15" fillId="0" borderId="26" xfId="0" applyNumberFormat="1" applyFont="1" applyFill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5" fillId="0" borderId="7" xfId="0" applyFont="1" applyFill="1" applyBorder="1" applyAlignment="1"/>
    <xf numFmtId="0" fontId="14" fillId="0" borderId="7" xfId="0" applyFont="1" applyFill="1" applyBorder="1" applyAlignment="1">
      <alignment horizontal="left"/>
    </xf>
    <xf numFmtId="0" fontId="14" fillId="2" borderId="27" xfId="0" applyFont="1" applyFill="1" applyBorder="1" applyAlignment="1">
      <alignment horizontal="center"/>
    </xf>
    <xf numFmtId="0" fontId="14" fillId="0" borderId="7" xfId="0" applyFont="1" applyFill="1" applyBorder="1" applyAlignment="1">
      <alignment horizontal="right"/>
    </xf>
    <xf numFmtId="0" fontId="14" fillId="0" borderId="28" xfId="0" applyFont="1" applyFill="1" applyBorder="1" applyAlignment="1">
      <alignment horizontal="right"/>
    </xf>
    <xf numFmtId="0" fontId="14" fillId="0" borderId="27" xfId="0" applyFont="1" applyFill="1" applyBorder="1" applyAlignment="1">
      <alignment horizontal="right"/>
    </xf>
    <xf numFmtId="166" fontId="15" fillId="0" borderId="7" xfId="0" applyNumberFormat="1" applyFont="1" applyFill="1" applyBorder="1" applyAlignment="1">
      <alignment horizontal="center"/>
    </xf>
    <xf numFmtId="166" fontId="15" fillId="0" borderId="28" xfId="0" applyNumberFormat="1" applyFont="1" applyFill="1" applyBorder="1" applyAlignment="1">
      <alignment horizontal="center"/>
    </xf>
    <xf numFmtId="166" fontId="15" fillId="0" borderId="29" xfId="0" applyNumberFormat="1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2" fillId="2" borderId="3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2" fillId="2" borderId="32" xfId="0" applyFont="1" applyFill="1" applyBorder="1" applyAlignment="1">
      <alignment horizontal="center" wrapText="1"/>
    </xf>
    <xf numFmtId="164" fontId="2" fillId="2" borderId="33" xfId="0" applyNumberFormat="1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/>
    </xf>
    <xf numFmtId="0" fontId="3" fillId="7" borderId="23" xfId="0" quotePrefix="1" applyFont="1" applyFill="1" applyBorder="1" applyAlignment="1">
      <alignment horizontal="center" wrapText="1"/>
    </xf>
    <xf numFmtId="0" fontId="3" fillId="8" borderId="23" xfId="0" quotePrefix="1" applyFont="1" applyFill="1" applyBorder="1" applyAlignment="1">
      <alignment horizontal="center" wrapText="1"/>
    </xf>
    <xf numFmtId="0" fontId="3" fillId="3" borderId="23" xfId="0" quotePrefix="1" applyFont="1" applyFill="1" applyBorder="1" applyAlignment="1">
      <alignment horizontal="center" wrapText="1"/>
    </xf>
    <xf numFmtId="16" fontId="2" fillId="12" borderId="9" xfId="0" applyNumberFormat="1" applyFont="1" applyFill="1" applyBorder="1" applyAlignment="1">
      <alignment horizontal="center"/>
    </xf>
    <xf numFmtId="0" fontId="2" fillId="12" borderId="9" xfId="0" applyFont="1" applyFill="1" applyBorder="1" applyAlignment="1">
      <alignment horizontal="center" wrapText="1"/>
    </xf>
    <xf numFmtId="1" fontId="2" fillId="12" borderId="9" xfId="0" applyNumberFormat="1" applyFont="1" applyFill="1" applyBorder="1" applyAlignment="1">
      <alignment horizontal="center" wrapText="1"/>
    </xf>
    <xf numFmtId="0" fontId="10" fillId="12" borderId="9" xfId="0" quotePrefix="1" applyFont="1" applyFill="1" applyBorder="1" applyAlignment="1">
      <alignment horizontal="center" wrapText="1"/>
    </xf>
    <xf numFmtId="0" fontId="20" fillId="12" borderId="9" xfId="0" quotePrefix="1" applyFont="1" applyFill="1" applyBorder="1" applyAlignment="1">
      <alignment horizontal="center" wrapText="1"/>
    </xf>
    <xf numFmtId="0" fontId="7" fillId="12" borderId="9" xfId="0" applyFont="1" applyFill="1" applyBorder="1" applyAlignment="1">
      <alignment horizontal="center" wrapText="1"/>
    </xf>
    <xf numFmtId="49" fontId="7" fillId="12" borderId="9" xfId="0" quotePrefix="1" applyNumberFormat="1" applyFont="1" applyFill="1" applyBorder="1" applyAlignment="1">
      <alignment horizontal="center" wrapText="1"/>
    </xf>
    <xf numFmtId="0" fontId="6" fillId="12" borderId="9" xfId="0" applyFont="1" applyFill="1" applyBorder="1" applyAlignment="1">
      <alignment horizontal="center" wrapText="1"/>
    </xf>
    <xf numFmtId="0" fontId="6" fillId="12" borderId="36" xfId="0" applyFont="1" applyFill="1" applyBorder="1" applyAlignment="1">
      <alignment horizontal="center" wrapText="1"/>
    </xf>
    <xf numFmtId="2" fontId="8" fillId="12" borderId="9" xfId="0" applyNumberFormat="1" applyFont="1" applyFill="1" applyBorder="1" applyAlignment="1">
      <alignment horizontal="center" wrapText="1"/>
    </xf>
    <xf numFmtId="0" fontId="0" fillId="12" borderId="0" xfId="0" applyFont="1" applyFill="1" applyAlignment="1"/>
    <xf numFmtId="0" fontId="4" fillId="12" borderId="0" xfId="0" applyFont="1" applyFill="1" applyAlignment="1"/>
    <xf numFmtId="0" fontId="7" fillId="12" borderId="9" xfId="0" quotePrefix="1" applyFont="1" applyFill="1" applyBorder="1" applyAlignment="1">
      <alignment horizontal="center" wrapText="1"/>
    </xf>
    <xf numFmtId="2" fontId="8" fillId="12" borderId="8" xfId="0" applyNumberFormat="1" applyFont="1" applyFill="1" applyBorder="1" applyAlignment="1">
      <alignment horizontal="center" wrapText="1"/>
    </xf>
    <xf numFmtId="0" fontId="12" fillId="12" borderId="0" xfId="0" applyFont="1" applyFill="1" applyAlignment="1"/>
    <xf numFmtId="15" fontId="4" fillId="12" borderId="0" xfId="0" applyNumberFormat="1" applyFont="1" applyFill="1" applyAlignment="1">
      <alignment horizontal="center"/>
    </xf>
    <xf numFmtId="0" fontId="2" fillId="12" borderId="34" xfId="0" applyFont="1" applyFill="1" applyBorder="1" applyAlignment="1">
      <alignment horizontal="center" wrapText="1"/>
    </xf>
    <xf numFmtId="1" fontId="2" fillId="12" borderId="23" xfId="0" applyNumberFormat="1" applyFont="1" applyFill="1" applyBorder="1" applyAlignment="1">
      <alignment horizontal="center" wrapText="1"/>
    </xf>
    <xf numFmtId="0" fontId="3" fillId="12" borderId="25" xfId="0" quotePrefix="1" applyFont="1" applyFill="1" applyBorder="1" applyAlignment="1">
      <alignment horizontal="center" wrapText="1"/>
    </xf>
    <xf numFmtId="0" fontId="2" fillId="12" borderId="23" xfId="0" applyFont="1" applyFill="1" applyBorder="1" applyAlignment="1">
      <alignment horizontal="center" wrapText="1"/>
    </xf>
    <xf numFmtId="49" fontId="2" fillId="12" borderId="23" xfId="0" quotePrefix="1" applyNumberFormat="1" applyFont="1" applyFill="1" applyBorder="1" applyAlignment="1">
      <alignment horizontal="center" wrapText="1"/>
    </xf>
    <xf numFmtId="0" fontId="4" fillId="12" borderId="23" xfId="0" applyFont="1" applyFill="1" applyBorder="1" applyAlignment="1">
      <alignment horizontal="center" wrapText="1"/>
    </xf>
    <xf numFmtId="2" fontId="16" fillId="12" borderId="8" xfId="0" applyNumberFormat="1" applyFont="1" applyFill="1" applyBorder="1" applyAlignment="1">
      <alignment horizontal="center" wrapText="1"/>
    </xf>
    <xf numFmtId="0" fontId="4" fillId="12" borderId="1" xfId="0" applyFont="1" applyFill="1" applyBorder="1" applyAlignment="1">
      <alignment horizontal="center"/>
    </xf>
    <xf numFmtId="0" fontId="13" fillId="12" borderId="0" xfId="0" applyFont="1" applyFill="1" applyAlignment="1"/>
    <xf numFmtId="0" fontId="2" fillId="12" borderId="0" xfId="0" applyFont="1" applyFill="1" applyAlignment="1"/>
    <xf numFmtId="15" fontId="4" fillId="12" borderId="9" xfId="0" applyNumberFormat="1" applyFont="1" applyFill="1" applyBorder="1" applyAlignment="1">
      <alignment horizontal="center"/>
    </xf>
    <xf numFmtId="0" fontId="3" fillId="12" borderId="9" xfId="0" quotePrefix="1" applyFont="1" applyFill="1" applyBorder="1" applyAlignment="1">
      <alignment horizontal="center" wrapText="1"/>
    </xf>
    <xf numFmtId="49" fontId="2" fillId="12" borderId="9" xfId="0" quotePrefix="1" applyNumberFormat="1" applyFont="1" applyFill="1" applyBorder="1" applyAlignment="1">
      <alignment horizontal="center" wrapText="1"/>
    </xf>
    <xf numFmtId="0" fontId="4" fillId="12" borderId="9" xfId="0" applyFont="1" applyFill="1" applyBorder="1" applyAlignment="1">
      <alignment horizontal="center" wrapText="1"/>
    </xf>
    <xf numFmtId="2" fontId="16" fillId="12" borderId="9" xfId="0" applyNumberFormat="1" applyFont="1" applyFill="1" applyBorder="1" applyAlignment="1">
      <alignment horizontal="center" wrapText="1"/>
    </xf>
    <xf numFmtId="0" fontId="4" fillId="12" borderId="1" xfId="0" applyFont="1" applyFill="1" applyBorder="1"/>
    <xf numFmtId="15" fontId="2" fillId="12" borderId="9" xfId="0" applyNumberFormat="1" applyFont="1" applyFill="1" applyBorder="1" applyAlignment="1">
      <alignment horizontal="center"/>
    </xf>
    <xf numFmtId="0" fontId="3" fillId="12" borderId="23" xfId="0" quotePrefix="1" applyFont="1" applyFill="1" applyBorder="1" applyAlignment="1">
      <alignment horizontal="center" wrapText="1"/>
    </xf>
    <xf numFmtId="0" fontId="18" fillId="12" borderId="1" xfId="0" applyFont="1" applyFill="1" applyBorder="1" applyAlignment="1">
      <alignment horizontal="left"/>
    </xf>
    <xf numFmtId="0" fontId="17" fillId="12" borderId="1" xfId="0" applyFont="1" applyFill="1" applyBorder="1" applyAlignment="1">
      <alignment horizontal="left"/>
    </xf>
    <xf numFmtId="0" fontId="2" fillId="12" borderId="9" xfId="0" quotePrefix="1" applyFont="1" applyFill="1" applyBorder="1" applyAlignment="1">
      <alignment horizontal="center" wrapText="1"/>
    </xf>
    <xf numFmtId="0" fontId="2" fillId="12" borderId="23" xfId="0" quotePrefix="1" applyFont="1" applyFill="1" applyBorder="1" applyAlignment="1">
      <alignment horizontal="center" wrapText="1"/>
    </xf>
    <xf numFmtId="49" fontId="11" fillId="12" borderId="23" xfId="0" quotePrefix="1" applyNumberFormat="1" applyFont="1" applyFill="1" applyBorder="1" applyAlignment="1">
      <alignment horizontal="center" wrapText="1"/>
    </xf>
    <xf numFmtId="16" fontId="2" fillId="12" borderId="12" xfId="0" applyNumberFormat="1" applyFont="1" applyFill="1" applyBorder="1" applyAlignment="1">
      <alignment horizontal="center"/>
    </xf>
    <xf numFmtId="0" fontId="2" fillId="12" borderId="12" xfId="0" applyFont="1" applyFill="1" applyBorder="1" applyAlignment="1">
      <alignment horizontal="center" wrapText="1"/>
    </xf>
    <xf numFmtId="1" fontId="2" fillId="12" borderId="12" xfId="0" applyNumberFormat="1" applyFont="1" applyFill="1" applyBorder="1" applyAlignment="1">
      <alignment horizontal="center" wrapText="1"/>
    </xf>
    <xf numFmtId="0" fontId="7" fillId="12" borderId="12" xfId="0" quotePrefix="1" applyFont="1" applyFill="1" applyBorder="1" applyAlignment="1">
      <alignment horizontal="center" wrapText="1"/>
    </xf>
    <xf numFmtId="0" fontId="7" fillId="12" borderId="12" xfId="0" applyFont="1" applyFill="1" applyBorder="1" applyAlignment="1">
      <alignment horizontal="center" wrapText="1"/>
    </xf>
    <xf numFmtId="49" fontId="7" fillId="12" borderId="12" xfId="0" quotePrefix="1" applyNumberFormat="1" applyFont="1" applyFill="1" applyBorder="1" applyAlignment="1">
      <alignment horizontal="center" wrapText="1"/>
    </xf>
    <xf numFmtId="0" fontId="6" fillId="12" borderId="12" xfId="0" applyFont="1" applyFill="1" applyBorder="1" applyAlignment="1">
      <alignment horizontal="center" wrapText="1"/>
    </xf>
    <xf numFmtId="2" fontId="8" fillId="12" borderId="35" xfId="0" applyNumberFormat="1" applyFont="1" applyFill="1" applyBorder="1" applyAlignment="1">
      <alignment horizontal="center" wrapText="1"/>
    </xf>
    <xf numFmtId="0" fontId="19" fillId="12" borderId="9" xfId="0" applyFont="1" applyFill="1" applyBorder="1" applyAlignment="1">
      <alignment horizontal="center" wrapText="1"/>
    </xf>
    <xf numFmtId="49" fontId="21" fillId="12" borderId="9" xfId="0" quotePrefix="1" applyNumberFormat="1" applyFont="1" applyFill="1" applyBorder="1" applyAlignment="1">
      <alignment horizontal="center" wrapText="1"/>
    </xf>
    <xf numFmtId="0" fontId="17" fillId="12" borderId="1" xfId="0" quotePrefix="1" applyFont="1" applyFill="1" applyBorder="1" applyAlignment="1">
      <alignment horizontal="left"/>
    </xf>
    <xf numFmtId="0" fontId="4" fillId="12" borderId="0" xfId="0" applyFont="1" applyFill="1" applyAlignment="1">
      <alignment horizontal="center"/>
    </xf>
    <xf numFmtId="49" fontId="11" fillId="12" borderId="9" xfId="0" quotePrefix="1" applyNumberFormat="1" applyFont="1" applyFill="1" applyBorder="1" applyAlignment="1">
      <alignment horizontal="center" wrapText="1"/>
    </xf>
    <xf numFmtId="0" fontId="20" fillId="12" borderId="9" xfId="0" applyFont="1" applyFill="1" applyBorder="1" applyAlignment="1">
      <alignment horizontal="center" wrapText="1"/>
    </xf>
    <xf numFmtId="0" fontId="4" fillId="12" borderId="1" xfId="0" quotePrefix="1" applyFont="1" applyFill="1" applyBorder="1"/>
    <xf numFmtId="0" fontId="4" fillId="12" borderId="1" xfId="0" quotePrefix="1" applyFont="1" applyFill="1" applyBorder="1" applyAlignment="1">
      <alignment horizontal="center"/>
    </xf>
    <xf numFmtId="0" fontId="21" fillId="12" borderId="23" xfId="0" applyFont="1" applyFill="1" applyBorder="1" applyAlignment="1">
      <alignment horizontal="center" wrapText="1"/>
    </xf>
    <xf numFmtId="16" fontId="2" fillId="12" borderId="9" xfId="0" applyNumberFormat="1" applyFont="1" applyFill="1" applyBorder="1" applyAlignment="1">
      <alignment horizontal="center" wrapText="1"/>
    </xf>
    <xf numFmtId="1" fontId="21" fillId="12" borderId="9" xfId="0" applyNumberFormat="1" applyFont="1" applyFill="1" applyBorder="1" applyAlignment="1">
      <alignment horizontal="center" wrapText="1"/>
    </xf>
    <xf numFmtId="0" fontId="2" fillId="12" borderId="37" xfId="0" applyFont="1" applyFill="1" applyBorder="1" applyAlignment="1">
      <alignment horizontal="center" wrapText="1"/>
    </xf>
    <xf numFmtId="1" fontId="2" fillId="12" borderId="25" xfId="0" applyNumberFormat="1" applyFont="1" applyFill="1" applyBorder="1" applyAlignment="1">
      <alignment horizontal="center" wrapText="1"/>
    </xf>
    <xf numFmtId="0" fontId="2" fillId="12" borderId="25" xfId="0" applyFont="1" applyFill="1" applyBorder="1" applyAlignment="1">
      <alignment horizontal="center" wrapText="1"/>
    </xf>
    <xf numFmtId="49" fontId="2" fillId="12" borderId="25" xfId="0" quotePrefix="1" applyNumberFormat="1" applyFont="1" applyFill="1" applyBorder="1" applyAlignment="1">
      <alignment horizontal="center" wrapText="1"/>
    </xf>
    <xf numFmtId="0" fontId="4" fillId="12" borderId="25" xfId="0" applyFont="1" applyFill="1" applyBorder="1" applyAlignment="1">
      <alignment horizontal="center" wrapText="1"/>
    </xf>
    <xf numFmtId="2" fontId="16" fillId="12" borderId="35" xfId="0" applyNumberFormat="1" applyFont="1" applyFill="1" applyBorder="1" applyAlignment="1">
      <alignment horizontal="center" wrapText="1"/>
    </xf>
    <xf numFmtId="0" fontId="21" fillId="12" borderId="9" xfId="0" applyFont="1" applyFill="1" applyBorder="1" applyAlignment="1">
      <alignment horizontal="center" wrapText="1"/>
    </xf>
    <xf numFmtId="16" fontId="4" fillId="0" borderId="10" xfId="0" applyNumberFormat="1" applyFont="1" applyFill="1" applyBorder="1" applyAlignment="1">
      <alignment horizontal="center"/>
    </xf>
    <xf numFmtId="0" fontId="14" fillId="4" borderId="9" xfId="0" applyFont="1" applyFill="1" applyBorder="1" applyAlignment="1">
      <alignment horizontal="left"/>
    </xf>
    <xf numFmtId="0" fontId="4" fillId="0" borderId="0" xfId="0" applyFont="1" applyAlignment="1"/>
    <xf numFmtId="0" fontId="14" fillId="4" borderId="2" xfId="0" applyFont="1" applyFill="1" applyBorder="1" applyAlignment="1">
      <alignment horizontal="left"/>
    </xf>
    <xf numFmtId="0" fontId="14" fillId="4" borderId="3" xfId="0" applyNumberFormat="1" applyFont="1" applyFill="1" applyBorder="1" applyAlignment="1">
      <alignment horizontal="left"/>
    </xf>
    <xf numFmtId="2" fontId="14" fillId="4" borderId="3" xfId="0" applyNumberFormat="1" applyFont="1" applyFill="1" applyBorder="1" applyAlignment="1">
      <alignment horizontal="left"/>
    </xf>
    <xf numFmtId="15" fontId="14" fillId="4" borderId="5" xfId="0" applyNumberFormat="1" applyFont="1" applyFill="1" applyBorder="1" applyAlignment="1">
      <alignment horizontal="left"/>
    </xf>
    <xf numFmtId="0" fontId="14" fillId="4" borderId="7" xfId="0" applyFont="1" applyFill="1" applyBorder="1" applyAlignment="1">
      <alignment horizontal="left"/>
    </xf>
    <xf numFmtId="16" fontId="4" fillId="0" borderId="1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/>
    <xf numFmtId="0" fontId="4" fillId="0" borderId="0" xfId="0" applyFont="1"/>
    <xf numFmtId="0" fontId="5" fillId="0" borderId="16" xfId="0" applyFont="1" applyBorder="1"/>
    <xf numFmtId="0" fontId="14" fillId="0" borderId="16" xfId="0" applyFont="1" applyBorder="1" applyAlignment="1">
      <alignment horizontal="left"/>
    </xf>
    <xf numFmtId="0" fontId="14" fillId="0" borderId="19" xfId="0" applyFont="1" applyBorder="1" applyAlignment="1">
      <alignment horizontal="right"/>
    </xf>
    <xf numFmtId="0" fontId="14" fillId="0" borderId="18" xfId="0" applyFont="1" applyBorder="1" applyAlignment="1">
      <alignment horizontal="right"/>
    </xf>
    <xf numFmtId="43" fontId="15" fillId="0" borderId="16" xfId="0" applyNumberFormat="1" applyFont="1" applyBorder="1" applyAlignment="1">
      <alignment horizontal="center" vertical="center" wrapText="1"/>
    </xf>
    <xf numFmtId="43" fontId="15" fillId="0" borderId="19" xfId="0" applyNumberFormat="1" applyFont="1" applyBorder="1" applyAlignment="1">
      <alignment horizontal="center" vertical="center" wrapText="1"/>
    </xf>
    <xf numFmtId="43" fontId="15" fillId="0" borderId="20" xfId="0" applyNumberFormat="1" applyFont="1" applyBorder="1" applyAlignment="1">
      <alignment horizontal="center" vertical="center" wrapText="1"/>
    </xf>
    <xf numFmtId="0" fontId="5" fillId="0" borderId="4" xfId="0" applyFont="1" applyBorder="1"/>
    <xf numFmtId="0" fontId="14" fillId="0" borderId="2" xfId="0" applyFont="1" applyBorder="1" applyAlignment="1">
      <alignment horizontal="left"/>
    </xf>
    <xf numFmtId="0" fontId="14" fillId="0" borderId="2" xfId="0" applyFont="1" applyBorder="1" applyAlignment="1">
      <alignment horizontal="right"/>
    </xf>
    <xf numFmtId="0" fontId="14" fillId="0" borderId="21" xfId="0" applyFont="1" applyBorder="1" applyAlignment="1">
      <alignment horizontal="right"/>
    </xf>
    <xf numFmtId="43" fontId="15" fillId="0" borderId="14" xfId="0" applyNumberFormat="1" applyFont="1" applyBorder="1" applyAlignment="1">
      <alignment horizontal="center" vertical="center" wrapText="1"/>
    </xf>
    <xf numFmtId="43" fontId="15" fillId="0" borderId="2" xfId="0" applyNumberFormat="1" applyFont="1" applyBorder="1" applyAlignment="1">
      <alignment horizontal="center" vertical="center" wrapText="1"/>
    </xf>
    <xf numFmtId="43" fontId="15" fillId="0" borderId="22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left"/>
    </xf>
    <xf numFmtId="0" fontId="14" fillId="0" borderId="4" xfId="0" applyFont="1" applyBorder="1" applyAlignment="1">
      <alignment horizontal="right"/>
    </xf>
    <xf numFmtId="0" fontId="14" fillId="0" borderId="3" xfId="0" applyFont="1" applyBorder="1" applyAlignment="1">
      <alignment horizontal="right"/>
    </xf>
    <xf numFmtId="0" fontId="14" fillId="0" borderId="23" xfId="0" applyFont="1" applyBorder="1" applyAlignment="1">
      <alignment horizontal="right"/>
    </xf>
    <xf numFmtId="165" fontId="15" fillId="0" borderId="4" xfId="0" applyNumberFormat="1" applyFont="1" applyBorder="1" applyAlignment="1">
      <alignment horizontal="center"/>
    </xf>
    <xf numFmtId="165" fontId="15" fillId="0" borderId="3" xfId="0" applyNumberFormat="1" applyFont="1" applyBorder="1" applyAlignment="1">
      <alignment horizontal="center"/>
    </xf>
    <xf numFmtId="165" fontId="15" fillId="0" borderId="24" xfId="0" applyNumberFormat="1" applyFont="1" applyBorder="1" applyAlignment="1">
      <alignment horizontal="center"/>
    </xf>
    <xf numFmtId="2" fontId="14" fillId="0" borderId="3" xfId="0" applyNumberFormat="1" applyFont="1" applyBorder="1" applyAlignment="1">
      <alignment horizontal="left"/>
    </xf>
    <xf numFmtId="166" fontId="15" fillId="0" borderId="4" xfId="0" applyNumberFormat="1" applyFont="1" applyBorder="1" applyAlignment="1">
      <alignment horizontal="center"/>
    </xf>
    <xf numFmtId="166" fontId="15" fillId="0" borderId="3" xfId="0" applyNumberFormat="1" applyFont="1" applyBorder="1" applyAlignment="1">
      <alignment horizontal="center"/>
    </xf>
    <xf numFmtId="166" fontId="15" fillId="0" borderId="24" xfId="0" applyNumberFormat="1" applyFont="1" applyBorder="1" applyAlignment="1">
      <alignment horizontal="center"/>
    </xf>
    <xf numFmtId="0" fontId="5" fillId="0" borderId="6" xfId="0" applyFont="1" applyBorder="1"/>
    <xf numFmtId="15" fontId="14" fillId="0" borderId="5" xfId="0" applyNumberFormat="1" applyFont="1" applyBorder="1" applyAlignment="1">
      <alignment horizontal="left"/>
    </xf>
    <xf numFmtId="0" fontId="14" fillId="0" borderId="6" xfId="0" applyFont="1" applyBorder="1" applyAlignment="1">
      <alignment horizontal="right"/>
    </xf>
    <xf numFmtId="0" fontId="14" fillId="0" borderId="5" xfId="0" applyFont="1" applyBorder="1" applyAlignment="1">
      <alignment horizontal="right"/>
    </xf>
    <xf numFmtId="0" fontId="14" fillId="0" borderId="25" xfId="0" applyFont="1" applyBorder="1" applyAlignment="1">
      <alignment horizontal="right"/>
    </xf>
    <xf numFmtId="166" fontId="15" fillId="0" borderId="6" xfId="0" applyNumberFormat="1" applyFont="1" applyBorder="1" applyAlignment="1">
      <alignment horizontal="center"/>
    </xf>
    <xf numFmtId="166" fontId="15" fillId="0" borderId="5" xfId="0" applyNumberFormat="1" applyFont="1" applyBorder="1" applyAlignment="1">
      <alignment horizontal="center"/>
    </xf>
    <xf numFmtId="166" fontId="15" fillId="0" borderId="26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Font="1" applyFill="1" applyBorder="1" applyAlignment="1"/>
    <xf numFmtId="0" fontId="2" fillId="7" borderId="9" xfId="0" applyFont="1" applyFill="1" applyBorder="1" applyAlignment="1">
      <alignment horizontal="center" wrapText="1"/>
    </xf>
    <xf numFmtId="49" fontId="2" fillId="7" borderId="9" xfId="0" quotePrefix="1" applyNumberFormat="1" applyFont="1" applyFill="1" applyBorder="1" applyAlignment="1">
      <alignment horizontal="center" wrapText="1"/>
    </xf>
    <xf numFmtId="2" fontId="16" fillId="7" borderId="38" xfId="0" applyNumberFormat="1" applyFont="1" applyFill="1" applyBorder="1" applyAlignment="1">
      <alignment horizontal="center" wrapText="1"/>
    </xf>
    <xf numFmtId="0" fontId="12" fillId="0" borderId="1" xfId="0" applyFont="1" applyFill="1" applyBorder="1" applyAlignment="1"/>
    <xf numFmtId="0" fontId="0" fillId="0" borderId="0" xfId="0" applyFont="1" applyFill="1" applyAlignment="1"/>
    <xf numFmtId="0" fontId="2" fillId="5" borderId="9" xfId="0" applyFont="1" applyFill="1" applyBorder="1" applyAlignment="1">
      <alignment horizontal="center" wrapText="1"/>
    </xf>
    <xf numFmtId="49" fontId="2" fillId="5" borderId="9" xfId="0" quotePrefix="1" applyNumberFormat="1" applyFont="1" applyFill="1" applyBorder="1" applyAlignment="1">
      <alignment horizontal="center" wrapText="1"/>
    </xf>
    <xf numFmtId="0" fontId="4" fillId="5" borderId="9" xfId="0" applyFont="1" applyFill="1" applyBorder="1" applyAlignment="1">
      <alignment horizontal="center" wrapText="1"/>
    </xf>
    <xf numFmtId="49" fontId="19" fillId="5" borderId="9" xfId="0" quotePrefix="1" applyNumberFormat="1" applyFont="1" applyFill="1" applyBorder="1" applyAlignment="1">
      <alignment horizontal="center" wrapText="1"/>
    </xf>
    <xf numFmtId="0" fontId="2" fillId="6" borderId="9" xfId="0" applyFont="1" applyFill="1" applyBorder="1" applyAlignment="1">
      <alignment horizontal="center" wrapText="1"/>
    </xf>
    <xf numFmtId="0" fontId="23" fillId="7" borderId="9" xfId="0" quotePrefix="1" applyFont="1" applyFill="1" applyBorder="1" applyAlignment="1">
      <alignment horizontal="center" wrapText="1"/>
    </xf>
    <xf numFmtId="0" fontId="2" fillId="8" borderId="9" xfId="0" applyFont="1" applyFill="1" applyBorder="1" applyAlignment="1">
      <alignment horizontal="center" wrapText="1"/>
    </xf>
    <xf numFmtId="0" fontId="19" fillId="8" borderId="9" xfId="0" applyFont="1" applyFill="1" applyBorder="1" applyAlignment="1">
      <alignment horizontal="center" wrapText="1"/>
    </xf>
    <xf numFmtId="0" fontId="4" fillId="8" borderId="9" xfId="0" applyFont="1" applyFill="1" applyBorder="1" applyAlignment="1">
      <alignment horizontal="center" wrapText="1"/>
    </xf>
    <xf numFmtId="0" fontId="4" fillId="13" borderId="0" xfId="0" applyFont="1" applyFill="1" applyAlignment="1">
      <alignment horizontal="center"/>
    </xf>
    <xf numFmtId="0" fontId="2" fillId="13" borderId="34" xfId="0" applyFont="1" applyFill="1" applyBorder="1" applyAlignment="1">
      <alignment horizontal="center" wrapText="1"/>
    </xf>
    <xf numFmtId="1" fontId="2" fillId="13" borderId="23" xfId="0" applyNumberFormat="1" applyFont="1" applyFill="1" applyBorder="1" applyAlignment="1">
      <alignment horizontal="center" wrapText="1"/>
    </xf>
    <xf numFmtId="0" fontId="7" fillId="13" borderId="9" xfId="0" quotePrefix="1" applyFont="1" applyFill="1" applyBorder="1" applyAlignment="1">
      <alignment horizontal="center" wrapText="1"/>
    </xf>
    <xf numFmtId="0" fontId="7" fillId="13" borderId="9" xfId="0" applyFont="1" applyFill="1" applyBorder="1" applyAlignment="1">
      <alignment horizontal="center" wrapText="1"/>
    </xf>
    <xf numFmtId="49" fontId="7" fillId="13" borderId="9" xfId="0" quotePrefix="1" applyNumberFormat="1" applyFont="1" applyFill="1" applyBorder="1" applyAlignment="1">
      <alignment horizontal="center" wrapText="1"/>
    </xf>
    <xf numFmtId="0" fontId="2" fillId="13" borderId="9" xfId="0" applyFont="1" applyFill="1" applyBorder="1" applyAlignment="1">
      <alignment horizontal="center" wrapText="1"/>
    </xf>
    <xf numFmtId="0" fontId="6" fillId="13" borderId="9" xfId="0" applyFont="1" applyFill="1" applyBorder="1" applyAlignment="1">
      <alignment horizontal="center" wrapText="1"/>
    </xf>
    <xf numFmtId="2" fontId="8" fillId="13" borderId="9" xfId="0" applyNumberFormat="1" applyFont="1" applyFill="1" applyBorder="1" applyAlignment="1">
      <alignment horizontal="center" wrapText="1"/>
    </xf>
    <xf numFmtId="0" fontId="14" fillId="13" borderId="4" xfId="0" applyFont="1" applyFill="1" applyBorder="1" applyAlignment="1">
      <alignment horizontal="center"/>
    </xf>
    <xf numFmtId="0" fontId="7" fillId="0" borderId="9" xfId="0" quotePrefix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49" fontId="7" fillId="0" borderId="9" xfId="0" quotePrefix="1" applyNumberFormat="1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0" fontId="0" fillId="0" borderId="9" xfId="0" applyFont="1" applyFill="1" applyBorder="1" applyAlignment="1"/>
    <xf numFmtId="0" fontId="12" fillId="0" borderId="0" xfId="0" applyFont="1" applyFill="1" applyAlignment="1"/>
    <xf numFmtId="0" fontId="24" fillId="12" borderId="9" xfId="0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 wrapText="1"/>
    </xf>
    <xf numFmtId="0" fontId="13" fillId="0" borderId="0" xfId="0" applyFont="1" applyFill="1" applyAlignment="1"/>
    <xf numFmtId="0" fontId="2" fillId="0" borderId="0" xfId="0" applyFont="1" applyFill="1" applyAlignment="1"/>
    <xf numFmtId="0" fontId="4" fillId="0" borderId="1" xfId="0" applyFont="1" applyBorder="1"/>
    <xf numFmtId="0" fontId="14" fillId="2" borderId="25" xfId="0" applyFont="1" applyFill="1" applyBorder="1" applyAlignment="1">
      <alignment horizontal="center"/>
    </xf>
    <xf numFmtId="49" fontId="19" fillId="8" borderId="9" xfId="0" quotePrefix="1" applyNumberFormat="1" applyFont="1" applyFill="1" applyBorder="1" applyAlignment="1">
      <alignment horizontal="center" wrapText="1"/>
    </xf>
    <xf numFmtId="49" fontId="2" fillId="8" borderId="9" xfId="0" quotePrefix="1" applyNumberFormat="1" applyFont="1" applyFill="1" applyBorder="1" applyAlignment="1">
      <alignment horizontal="center" wrapText="1"/>
    </xf>
    <xf numFmtId="49" fontId="19" fillId="7" borderId="9" xfId="0" quotePrefix="1" applyNumberFormat="1" applyFont="1" applyFill="1" applyBorder="1" applyAlignment="1">
      <alignment horizontal="center" wrapText="1"/>
    </xf>
    <xf numFmtId="0" fontId="2" fillId="8" borderId="9" xfId="0" quotePrefix="1" applyFont="1" applyFill="1" applyBorder="1" applyAlignment="1">
      <alignment horizontal="center" wrapText="1"/>
    </xf>
    <xf numFmtId="2" fontId="16" fillId="5" borderId="38" xfId="0" applyNumberFormat="1" applyFont="1" applyFill="1" applyBorder="1" applyAlignment="1">
      <alignment horizontal="center" wrapText="1"/>
    </xf>
    <xf numFmtId="2" fontId="16" fillId="8" borderId="38" xfId="0" applyNumberFormat="1" applyFont="1" applyFill="1" applyBorder="1" applyAlignment="1">
      <alignment horizontal="center" wrapText="1"/>
    </xf>
    <xf numFmtId="0" fontId="2" fillId="0" borderId="42" xfId="0" applyFont="1" applyFill="1" applyBorder="1" applyAlignment="1">
      <alignment horizontal="center" wrapText="1"/>
    </xf>
    <xf numFmtId="2" fontId="16" fillId="6" borderId="38" xfId="0" applyNumberFormat="1" applyFont="1" applyFill="1" applyBorder="1" applyAlignment="1">
      <alignment horizontal="center" wrapText="1"/>
    </xf>
    <xf numFmtId="2" fontId="16" fillId="0" borderId="38" xfId="0" applyNumberFormat="1" applyFont="1" applyFill="1" applyBorder="1" applyAlignment="1">
      <alignment horizontal="center" wrapText="1"/>
    </xf>
    <xf numFmtId="2" fontId="16" fillId="0" borderId="43" xfId="0" applyNumberFormat="1" applyFont="1" applyFill="1" applyBorder="1" applyAlignment="1">
      <alignment horizontal="center" wrapText="1"/>
    </xf>
    <xf numFmtId="0" fontId="19" fillId="7" borderId="9" xfId="0" applyFont="1" applyFill="1" applyBorder="1" applyAlignment="1">
      <alignment horizontal="center" wrapText="1"/>
    </xf>
    <xf numFmtId="0" fontId="2" fillId="6" borderId="9" xfId="0" quotePrefix="1" applyFont="1" applyFill="1" applyBorder="1" applyAlignment="1">
      <alignment horizontal="center" wrapText="1"/>
    </xf>
    <xf numFmtId="49" fontId="2" fillId="6" borderId="9" xfId="0" quotePrefix="1" applyNumberFormat="1" applyFont="1" applyFill="1" applyBorder="1" applyAlignment="1">
      <alignment horizontal="center" wrapText="1"/>
    </xf>
    <xf numFmtId="0" fontId="2" fillId="0" borderId="9" xfId="0" quotePrefix="1" applyFont="1" applyFill="1" applyBorder="1" applyAlignment="1">
      <alignment horizontal="center" wrapText="1"/>
    </xf>
    <xf numFmtId="49" fontId="2" fillId="0" borderId="9" xfId="0" quotePrefix="1" applyNumberFormat="1" applyFont="1" applyFill="1" applyBorder="1" applyAlignment="1">
      <alignment horizontal="center" wrapText="1"/>
    </xf>
    <xf numFmtId="0" fontId="2" fillId="0" borderId="42" xfId="0" quotePrefix="1" applyFont="1" applyFill="1" applyBorder="1" applyAlignment="1">
      <alignment horizontal="center" wrapText="1"/>
    </xf>
    <xf numFmtId="49" fontId="2" fillId="0" borderId="42" xfId="0" quotePrefix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horizontal="center"/>
    </xf>
    <xf numFmtId="0" fontId="26" fillId="0" borderId="13" xfId="0" applyFont="1" applyBorder="1" applyAlignment="1">
      <alignment horizontal="center"/>
    </xf>
    <xf numFmtId="0" fontId="27" fillId="0" borderId="10" xfId="0" applyFont="1" applyBorder="1" applyAlignment="1">
      <alignment horizontal="center"/>
    </xf>
    <xf numFmtId="0" fontId="27" fillId="0" borderId="11" xfId="0" applyFont="1" applyBorder="1" applyAlignment="1">
      <alignment horizontal="center"/>
    </xf>
    <xf numFmtId="0" fontId="28" fillId="7" borderId="9" xfId="0" quotePrefix="1" applyFont="1" applyFill="1" applyBorder="1" applyAlignment="1">
      <alignment horizontal="center" wrapText="1"/>
    </xf>
    <xf numFmtId="0" fontId="28" fillId="8" borderId="9" xfId="0" quotePrefix="1" applyFont="1" applyFill="1" applyBorder="1" applyAlignment="1">
      <alignment horizontal="center" wrapText="1"/>
    </xf>
    <xf numFmtId="0" fontId="23" fillId="5" borderId="9" xfId="0" quotePrefix="1" applyFont="1" applyFill="1" applyBorder="1" applyAlignment="1">
      <alignment horizontal="center" wrapText="1"/>
    </xf>
    <xf numFmtId="0" fontId="23" fillId="6" borderId="9" xfId="0" quotePrefix="1" applyFont="1" applyFill="1" applyBorder="1" applyAlignment="1">
      <alignment horizontal="center" wrapText="1"/>
    </xf>
    <xf numFmtId="0" fontId="23" fillId="8" borderId="9" xfId="0" quotePrefix="1" applyFont="1" applyFill="1" applyBorder="1" applyAlignment="1">
      <alignment horizontal="center" wrapText="1"/>
    </xf>
    <xf numFmtId="0" fontId="23" fillId="8" borderId="9" xfId="0" applyFont="1" applyFill="1" applyBorder="1" applyAlignment="1">
      <alignment horizontal="center" wrapText="1"/>
    </xf>
    <xf numFmtId="0" fontId="23" fillId="0" borderId="9" xfId="0" quotePrefix="1" applyFont="1" applyFill="1" applyBorder="1" applyAlignment="1">
      <alignment horizontal="center" wrapText="1"/>
    </xf>
    <xf numFmtId="0" fontId="23" fillId="0" borderId="42" xfId="0" quotePrefix="1" applyFont="1" applyFill="1" applyBorder="1" applyAlignment="1">
      <alignment horizontal="center" wrapText="1"/>
    </xf>
    <xf numFmtId="0" fontId="27" fillId="0" borderId="0" xfId="0" applyFont="1" applyAlignment="1">
      <alignment horizontal="center"/>
    </xf>
    <xf numFmtId="0" fontId="31" fillId="2" borderId="40" xfId="0" applyFont="1" applyFill="1" applyBorder="1" applyAlignment="1">
      <alignment horizontal="center" wrapText="1"/>
    </xf>
    <xf numFmtId="164" fontId="31" fillId="2" borderId="41" xfId="0" applyNumberFormat="1" applyFont="1" applyFill="1" applyBorder="1" applyAlignment="1">
      <alignment horizontal="center" wrapText="1"/>
    </xf>
    <xf numFmtId="0" fontId="25" fillId="0" borderId="0" xfId="0" applyFont="1" applyFill="1" applyAlignment="1"/>
    <xf numFmtId="0" fontId="25" fillId="0" borderId="1" xfId="0" applyFont="1" applyFill="1" applyBorder="1" applyAlignment="1"/>
    <xf numFmtId="0" fontId="18" fillId="0" borderId="1" xfId="0" applyFont="1" applyFill="1" applyBorder="1" applyAlignment="1"/>
    <xf numFmtId="0" fontId="30" fillId="0" borderId="1" xfId="0" applyFont="1" applyFill="1" applyBorder="1" applyAlignment="1"/>
    <xf numFmtId="0" fontId="25" fillId="0" borderId="1" xfId="0" quotePrefix="1" applyFont="1" applyFill="1" applyBorder="1" applyAlignment="1"/>
    <xf numFmtId="0" fontId="17" fillId="0" borderId="1" xfId="0" quotePrefix="1" applyFont="1" applyFill="1" applyBorder="1" applyAlignment="1"/>
    <xf numFmtId="0" fontId="17" fillId="0" borderId="1" xfId="0" applyFont="1" applyFill="1" applyBorder="1" applyAlignment="1"/>
    <xf numFmtId="0" fontId="31" fillId="0" borderId="1" xfId="0" applyFont="1" applyFill="1" applyBorder="1" applyAlignment="1"/>
    <xf numFmtId="0" fontId="20" fillId="0" borderId="39" xfId="0" applyFont="1" applyFill="1" applyBorder="1" applyAlignment="1">
      <alignment wrapText="1"/>
    </xf>
    <xf numFmtId="2" fontId="0" fillId="0" borderId="0" xfId="0" applyNumberFormat="1" applyFont="1" applyAlignment="1"/>
    <xf numFmtId="2" fontId="4" fillId="0" borderId="0" xfId="0" applyNumberFormat="1" applyFont="1"/>
    <xf numFmtId="0" fontId="2" fillId="0" borderId="9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49" fontId="7" fillId="0" borderId="9" xfId="0" quotePrefix="1" applyNumberFormat="1" applyFont="1" applyBorder="1" applyAlignment="1">
      <alignment horizontal="center" wrapText="1"/>
    </xf>
    <xf numFmtId="0" fontId="0" fillId="0" borderId="1" xfId="0" applyBorder="1"/>
    <xf numFmtId="0" fontId="6" fillId="0" borderId="9" xfId="0" applyFont="1" applyBorder="1" applyAlignment="1">
      <alignment horizontal="center" wrapText="1"/>
    </xf>
    <xf numFmtId="0" fontId="0" fillId="0" borderId="0" xfId="0"/>
    <xf numFmtId="0" fontId="0" fillId="3" borderId="0" xfId="0" applyFill="1"/>
    <xf numFmtId="0" fontId="7" fillId="0" borderId="9" xfId="0" quotePrefix="1" applyFont="1" applyBorder="1" applyAlignment="1">
      <alignment horizontal="center" wrapText="1"/>
    </xf>
    <xf numFmtId="0" fontId="31" fillId="13" borderId="9" xfId="0" quotePrefix="1" applyFont="1" applyFill="1" applyBorder="1" applyAlignment="1">
      <alignment horizontal="center" wrapText="1"/>
    </xf>
    <xf numFmtId="0" fontId="30" fillId="0" borderId="0" xfId="0" applyFont="1" applyAlignment="1"/>
    <xf numFmtId="0" fontId="32" fillId="13" borderId="9" xfId="0" quotePrefix="1" applyFont="1" applyFill="1" applyBorder="1" applyAlignment="1">
      <alignment horizontal="center" wrapText="1"/>
    </xf>
    <xf numFmtId="2" fontId="33" fillId="7" borderId="38" xfId="0" applyNumberFormat="1" applyFont="1" applyFill="1" applyBorder="1" applyAlignment="1">
      <alignment horizontal="center" wrapText="1"/>
    </xf>
    <xf numFmtId="2" fontId="8" fillId="13" borderId="38" xfId="0" applyNumberFormat="1" applyFont="1" applyFill="1" applyBorder="1" applyAlignment="1">
      <alignment horizontal="center" wrapText="1"/>
    </xf>
    <xf numFmtId="2" fontId="8" fillId="0" borderId="38" xfId="0" applyNumberFormat="1" applyFont="1" applyFill="1" applyBorder="1" applyAlignment="1">
      <alignment horizontal="center" wrapText="1"/>
    </xf>
    <xf numFmtId="0" fontId="7" fillId="7" borderId="9" xfId="0" quotePrefix="1" applyFont="1" applyFill="1" applyBorder="1" applyAlignment="1">
      <alignment horizontal="center" wrapText="1"/>
    </xf>
    <xf numFmtId="0" fontId="7" fillId="7" borderId="9" xfId="0" applyFont="1" applyFill="1" applyBorder="1" applyAlignment="1">
      <alignment horizontal="center" wrapText="1"/>
    </xf>
    <xf numFmtId="49" fontId="7" fillId="7" borderId="9" xfId="0" quotePrefix="1" applyNumberFormat="1" applyFont="1" applyFill="1" applyBorder="1" applyAlignment="1">
      <alignment horizontal="center" wrapText="1"/>
    </xf>
    <xf numFmtId="0" fontId="6" fillId="7" borderId="9" xfId="0" applyFont="1" applyFill="1" applyBorder="1" applyAlignment="1">
      <alignment horizontal="center" wrapText="1"/>
    </xf>
    <xf numFmtId="49" fontId="2" fillId="13" borderId="9" xfId="0" quotePrefix="1" applyNumberFormat="1" applyFont="1" applyFill="1" applyBorder="1" applyAlignment="1">
      <alignment horizontal="center" wrapText="1"/>
    </xf>
    <xf numFmtId="2" fontId="8" fillId="7" borderId="38" xfId="0" applyNumberFormat="1" applyFont="1" applyFill="1" applyBorder="1" applyAlignment="1">
      <alignment horizontal="center" wrapText="1"/>
    </xf>
    <xf numFmtId="2" fontId="8" fillId="0" borderId="38" xfId="0" applyNumberFormat="1" applyFont="1" applyBorder="1" applyAlignment="1">
      <alignment horizontal="center" wrapText="1"/>
    </xf>
    <xf numFmtId="2" fontId="8" fillId="3" borderId="38" xfId="0" applyNumberFormat="1" applyFont="1" applyFill="1" applyBorder="1" applyAlignment="1">
      <alignment horizontal="center" wrapText="1"/>
    </xf>
    <xf numFmtId="0" fontId="23" fillId="2" borderId="40" xfId="0" applyFont="1" applyFill="1" applyBorder="1" applyAlignment="1">
      <alignment horizontal="center" wrapText="1"/>
    </xf>
    <xf numFmtId="0" fontId="23" fillId="13" borderId="9" xfId="0" quotePrefix="1" applyFont="1" applyFill="1" applyBorder="1" applyAlignment="1">
      <alignment horizontal="center" wrapText="1"/>
    </xf>
    <xf numFmtId="0" fontId="23" fillId="0" borderId="9" xfId="0" quotePrefix="1" applyFont="1" applyBorder="1" applyAlignment="1">
      <alignment horizontal="center" wrapText="1"/>
    </xf>
    <xf numFmtId="0" fontId="34" fillId="0" borderId="9" xfId="0" quotePrefix="1" applyFont="1" applyBorder="1" applyAlignment="1">
      <alignment horizontal="center" wrapText="1"/>
    </xf>
    <xf numFmtId="0" fontId="34" fillId="3" borderId="9" xfId="0" quotePrefix="1" applyFont="1" applyFill="1" applyBorder="1" applyAlignment="1">
      <alignment horizontal="center" wrapText="1"/>
    </xf>
    <xf numFmtId="0" fontId="38" fillId="0" borderId="44" xfId="0" applyFont="1" applyBorder="1" applyAlignment="1">
      <alignment horizontal="center"/>
    </xf>
    <xf numFmtId="0" fontId="39" fillId="3" borderId="45" xfId="3" applyFont="1" applyFill="1" applyBorder="1" applyAlignment="1">
      <alignment vertical="center"/>
    </xf>
    <xf numFmtId="167" fontId="39" fillId="3" borderId="46" xfId="3" applyNumberFormat="1" applyFont="1" applyFill="1" applyBorder="1" applyAlignment="1">
      <alignment vertical="center"/>
    </xf>
    <xf numFmtId="0" fontId="39" fillId="3" borderId="45" xfId="3" applyFont="1" applyFill="1" applyBorder="1" applyAlignment="1">
      <alignment vertical="center" wrapText="1"/>
    </xf>
    <xf numFmtId="0" fontId="39" fillId="3" borderId="45" xfId="3" applyFont="1" applyFill="1" applyBorder="1" applyAlignment="1">
      <alignment horizontal="center" vertical="center"/>
    </xf>
    <xf numFmtId="0" fontId="39" fillId="3" borderId="47" xfId="3" applyFont="1" applyFill="1" applyBorder="1" applyAlignment="1">
      <alignment vertical="center"/>
    </xf>
    <xf numFmtId="2" fontId="40" fillId="11" borderId="44" xfId="0" applyNumberFormat="1" applyFont="1" applyFill="1" applyBorder="1" applyAlignment="1">
      <alignment horizontal="left"/>
    </xf>
    <xf numFmtId="0" fontId="36" fillId="16" borderId="0" xfId="0" applyFont="1" applyFill="1" applyAlignment="1">
      <alignment horizontal="center" vertical="center"/>
    </xf>
    <xf numFmtId="0" fontId="41" fillId="2" borderId="9" xfId="0" applyFont="1" applyFill="1" applyBorder="1" applyAlignment="1">
      <alignment horizontal="left" vertical="top" wrapText="1"/>
    </xf>
    <xf numFmtId="167" fontId="42" fillId="17" borderId="9" xfId="0" applyNumberFormat="1" applyFont="1" applyFill="1" applyBorder="1" applyAlignment="1">
      <alignment horizontal="left" vertical="top" wrapText="1"/>
    </xf>
    <xf numFmtId="0" fontId="42" fillId="17" borderId="15" xfId="0" applyFont="1" applyFill="1" applyBorder="1" applyAlignment="1">
      <alignment horizontal="left" vertical="top" wrapText="1"/>
    </xf>
    <xf numFmtId="0" fontId="41" fillId="2" borderId="9" xfId="0" applyFont="1" applyFill="1" applyBorder="1" applyAlignment="1">
      <alignment horizontal="center" vertical="top" wrapText="1"/>
    </xf>
    <xf numFmtId="0" fontId="42" fillId="17" borderId="9" xfId="0" applyFont="1" applyFill="1" applyBorder="1" applyAlignment="1">
      <alignment horizontal="center" vertical="top" wrapText="1"/>
    </xf>
    <xf numFmtId="0" fontId="42" fillId="17" borderId="9" xfId="0" applyFont="1" applyFill="1" applyBorder="1" applyAlignment="1">
      <alignment horizontal="left" vertical="top" wrapText="1"/>
    </xf>
    <xf numFmtId="0" fontId="42" fillId="2" borderId="9" xfId="0" applyFont="1" applyFill="1" applyBorder="1" applyAlignment="1">
      <alignment horizontal="center" vertical="top" wrapText="1"/>
    </xf>
    <xf numFmtId="2" fontId="42" fillId="18" borderId="15" xfId="0" applyNumberFormat="1" applyFont="1" applyFill="1" applyBorder="1" applyAlignment="1">
      <alignment horizontal="center" vertical="top" wrapText="1"/>
    </xf>
    <xf numFmtId="0" fontId="0" fillId="6" borderId="0" xfId="0" applyFill="1"/>
    <xf numFmtId="0" fontId="36" fillId="0" borderId="0" xfId="0" applyFont="1"/>
    <xf numFmtId="167" fontId="0" fillId="0" borderId="0" xfId="0" applyNumberFormat="1"/>
    <xf numFmtId="0" fontId="0" fillId="0" borderId="0" xfId="0" applyAlignment="1">
      <alignment horizontal="center"/>
    </xf>
    <xf numFmtId="168" fontId="14" fillId="0" borderId="6" xfId="0" applyNumberFormat="1" applyFont="1" applyBorder="1" applyAlignment="1">
      <alignment horizontal="left"/>
    </xf>
    <xf numFmtId="0" fontId="2" fillId="0" borderId="0" xfId="0" applyFont="1" applyAlignment="1">
      <alignment horizontal="center"/>
    </xf>
    <xf numFmtId="0" fontId="23" fillId="6" borderId="9" xfId="0" applyFont="1" applyFill="1" applyBorder="1" applyAlignment="1">
      <alignment horizontal="center" wrapText="1"/>
    </xf>
    <xf numFmtId="0" fontId="3" fillId="0" borderId="1" xfId="0" applyFont="1" applyFill="1" applyBorder="1" applyAlignment="1"/>
    <xf numFmtId="0" fontId="43" fillId="0" borderId="1" xfId="0" applyFont="1" applyFill="1" applyBorder="1" applyAlignment="1"/>
    <xf numFmtId="0" fontId="2" fillId="0" borderId="0" xfId="0" applyFont="1"/>
    <xf numFmtId="0" fontId="43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center"/>
    </xf>
    <xf numFmtId="0" fontId="37" fillId="15" borderId="1" xfId="0" applyFont="1" applyFill="1" applyBorder="1" applyAlignment="1">
      <alignment horizontal="center" vertical="center"/>
    </xf>
  </cellXfs>
  <cellStyles count="4">
    <cellStyle name="Bad" xfId="3" builtinId="27"/>
    <cellStyle name="Normal" xfId="0" builtinId="0"/>
    <cellStyle name="Normal 2" xfId="2" xr:uid="{AB0C7CD8-F8FE-44E0-8016-F896B68BE11E}"/>
    <cellStyle name="Normal 9 2 2 2 2 2" xfId="1" xr:uid="{FFC22914-398A-4394-99FF-4408A07E26BE}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66807E-BDEF-4C61-8FD0-18CAE887A479}">
  <dimension ref="A1:P272"/>
  <sheetViews>
    <sheetView zoomScaleNormal="100" workbookViewId="0">
      <pane ySplit="9" topLeftCell="A260" activePane="bottomLeft" state="frozen"/>
      <selection pane="bottomLeft" activeCell="D264" sqref="D264"/>
    </sheetView>
  </sheetViews>
  <sheetFormatPr defaultRowHeight="15" x14ac:dyDescent="0.25"/>
  <cols>
    <col min="1" max="1" width="9.140625" style="1"/>
    <col min="2" max="3" width="17" style="1" customWidth="1"/>
    <col min="4" max="4" width="18.140625" style="1" customWidth="1"/>
    <col min="5" max="5" width="18.85546875" style="1" customWidth="1"/>
    <col min="6" max="6" width="31.42578125" style="1" customWidth="1"/>
    <col min="7" max="7" width="23" style="1" customWidth="1"/>
    <col min="8" max="9" width="11.28515625" style="1" customWidth="1"/>
    <col min="10" max="10" width="5.85546875" style="1" customWidth="1"/>
    <col min="11" max="11" width="4" style="1" customWidth="1"/>
    <col min="12" max="12" width="4.42578125" style="1" customWidth="1"/>
    <col min="13" max="13" width="4.28515625" style="1" customWidth="1"/>
    <col min="14" max="14" width="6.7109375" style="1" customWidth="1"/>
    <col min="15" max="15" width="9.140625" style="1"/>
  </cols>
  <sheetData>
    <row r="1" spans="1:15" ht="15.75" thickBot="1" x14ac:dyDescent="0.3">
      <c r="B1" s="41" t="s">
        <v>18</v>
      </c>
      <c r="C1" s="41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5" x14ac:dyDescent="0.25">
      <c r="B2" s="43" t="s">
        <v>18</v>
      </c>
      <c r="C2" s="44"/>
      <c r="D2" s="45" t="s">
        <v>585</v>
      </c>
      <c r="E2" s="46">
        <v>117</v>
      </c>
      <c r="F2" s="47" t="s">
        <v>85</v>
      </c>
      <c r="G2" s="48" t="s">
        <v>86</v>
      </c>
      <c r="H2" s="49"/>
      <c r="I2" s="49"/>
      <c r="J2" s="50"/>
      <c r="K2" s="51"/>
      <c r="L2" s="52"/>
      <c r="M2" s="52"/>
      <c r="N2" s="53"/>
    </row>
    <row r="3" spans="1:15" x14ac:dyDescent="0.25">
      <c r="B3" s="54" t="s">
        <v>11</v>
      </c>
      <c r="C3" s="55"/>
      <c r="D3" s="56" t="s">
        <v>576</v>
      </c>
      <c r="E3" s="57"/>
      <c r="F3" s="58" t="s">
        <v>87</v>
      </c>
      <c r="G3" s="59" t="s">
        <v>88</v>
      </c>
      <c r="H3" s="60"/>
      <c r="I3" s="60"/>
      <c r="J3" s="61"/>
      <c r="K3" s="62"/>
      <c r="L3" s="63"/>
      <c r="M3" s="63"/>
      <c r="N3" s="64"/>
    </row>
    <row r="4" spans="1:15" x14ac:dyDescent="0.25">
      <c r="B4" s="54" t="s">
        <v>12</v>
      </c>
      <c r="C4" s="55"/>
      <c r="D4" s="56"/>
      <c r="E4" s="65">
        <f>J272</f>
        <v>261</v>
      </c>
      <c r="F4" s="66" t="s">
        <v>89</v>
      </c>
      <c r="G4" s="67"/>
      <c r="H4" s="68"/>
      <c r="I4" s="68"/>
      <c r="J4" s="69"/>
      <c r="K4" s="70"/>
      <c r="L4" s="71"/>
      <c r="M4" s="71"/>
      <c r="N4" s="72"/>
    </row>
    <row r="5" spans="1:15" x14ac:dyDescent="0.25">
      <c r="B5" s="54" t="s">
        <v>13</v>
      </c>
      <c r="C5" s="55"/>
      <c r="D5" s="56"/>
      <c r="E5" s="73">
        <f>N272</f>
        <v>48.722353000000062</v>
      </c>
      <c r="F5" s="74" t="s">
        <v>90</v>
      </c>
      <c r="G5" s="67"/>
      <c r="H5" s="68"/>
      <c r="I5" s="68"/>
      <c r="J5" s="69"/>
      <c r="K5" s="75"/>
      <c r="L5" s="76"/>
      <c r="M5" s="76"/>
      <c r="N5" s="77"/>
    </row>
    <row r="6" spans="1:15" x14ac:dyDescent="0.25">
      <c r="B6" s="78" t="s">
        <v>14</v>
      </c>
      <c r="C6" s="55"/>
      <c r="D6" s="171">
        <v>44442</v>
      </c>
      <c r="E6" s="79"/>
      <c r="F6" s="80" t="s">
        <v>91</v>
      </c>
      <c r="G6" s="81"/>
      <c r="H6" s="82"/>
      <c r="I6" s="82"/>
      <c r="J6" s="83"/>
      <c r="K6" s="84"/>
      <c r="L6" s="85"/>
      <c r="M6" s="85"/>
      <c r="N6" s="86"/>
    </row>
    <row r="7" spans="1:15" x14ac:dyDescent="0.25">
      <c r="B7" s="54" t="s">
        <v>15</v>
      </c>
      <c r="C7" s="55"/>
      <c r="D7" s="171">
        <v>44446</v>
      </c>
      <c r="E7" s="79"/>
      <c r="F7" s="87" t="s">
        <v>92</v>
      </c>
      <c r="G7" s="81"/>
      <c r="H7" s="82"/>
      <c r="I7" s="82"/>
      <c r="J7" s="83"/>
      <c r="K7" s="84"/>
      <c r="L7" s="85"/>
      <c r="M7" s="85"/>
      <c r="N7" s="86"/>
    </row>
    <row r="8" spans="1:15" ht="15.75" thickBot="1" x14ac:dyDescent="0.3">
      <c r="B8" s="88" t="s">
        <v>16</v>
      </c>
      <c r="C8" s="55"/>
      <c r="D8" s="179">
        <v>44476</v>
      </c>
      <c r="E8" s="89"/>
      <c r="F8" s="90" t="s">
        <v>93</v>
      </c>
      <c r="G8" s="91"/>
      <c r="H8" s="92"/>
      <c r="I8" s="92"/>
      <c r="J8" s="93"/>
      <c r="K8" s="94"/>
      <c r="L8" s="95"/>
      <c r="M8" s="95"/>
      <c r="N8" s="96"/>
    </row>
    <row r="9" spans="1:15" ht="60.75" x14ac:dyDescent="0.25">
      <c r="A9" s="97"/>
      <c r="B9" s="98" t="s">
        <v>0</v>
      </c>
      <c r="C9" s="99" t="s">
        <v>94</v>
      </c>
      <c r="D9" s="100" t="s">
        <v>1</v>
      </c>
      <c r="E9" s="100" t="s">
        <v>2</v>
      </c>
      <c r="F9" s="100" t="s">
        <v>3</v>
      </c>
      <c r="G9" s="100" t="s">
        <v>4</v>
      </c>
      <c r="H9" s="100" t="s">
        <v>5</v>
      </c>
      <c r="I9" s="100" t="s">
        <v>17</v>
      </c>
      <c r="J9" s="100" t="s">
        <v>6</v>
      </c>
      <c r="K9" s="100" t="s">
        <v>7</v>
      </c>
      <c r="L9" s="100" t="s">
        <v>8</v>
      </c>
      <c r="M9" s="100" t="s">
        <v>9</v>
      </c>
      <c r="N9" s="101" t="s">
        <v>10</v>
      </c>
      <c r="O9" s="102"/>
    </row>
    <row r="10" spans="1:15" s="116" customFormat="1" ht="25.5" x14ac:dyDescent="0.3">
      <c r="A10" s="138">
        <v>44431</v>
      </c>
      <c r="B10" s="125" t="s">
        <v>96</v>
      </c>
      <c r="C10" s="123">
        <v>971566120329</v>
      </c>
      <c r="D10" s="139">
        <v>32642</v>
      </c>
      <c r="E10" s="125" t="s">
        <v>97</v>
      </c>
      <c r="F10" s="125" t="s">
        <v>98</v>
      </c>
      <c r="G10" s="126" t="s">
        <v>99</v>
      </c>
      <c r="H10" s="125" t="s">
        <v>20</v>
      </c>
      <c r="I10" s="125">
        <v>295</v>
      </c>
      <c r="J10" s="125">
        <v>1</v>
      </c>
      <c r="K10" s="125">
        <v>40</v>
      </c>
      <c r="L10" s="125">
        <v>40</v>
      </c>
      <c r="M10" s="125">
        <v>40</v>
      </c>
      <c r="N10" s="128">
        <f t="shared" ref="N10:N65" si="0">K10*L10*M10/1000000</f>
        <v>6.4000000000000001E-2</v>
      </c>
      <c r="O10" s="155" t="s">
        <v>392</v>
      </c>
    </row>
    <row r="11" spans="1:15" s="116" customFormat="1" ht="16.5" x14ac:dyDescent="0.3">
      <c r="A11" s="138"/>
      <c r="B11" s="125"/>
      <c r="C11" s="123"/>
      <c r="D11" s="139">
        <v>32642</v>
      </c>
      <c r="E11" s="125"/>
      <c r="F11" s="125"/>
      <c r="G11" s="126"/>
      <c r="H11" s="125"/>
      <c r="I11" s="125"/>
      <c r="J11" s="125">
        <v>1</v>
      </c>
      <c r="K11" s="125">
        <v>58</v>
      </c>
      <c r="L11" s="125">
        <v>58</v>
      </c>
      <c r="M11" s="125">
        <v>92</v>
      </c>
      <c r="N11" s="128">
        <f t="shared" si="0"/>
        <v>0.30948799999999999</v>
      </c>
      <c r="O11" s="141"/>
    </row>
    <row r="12" spans="1:15" s="116" customFormat="1" ht="16.5" x14ac:dyDescent="0.3">
      <c r="A12" s="138"/>
      <c r="B12" s="125"/>
      <c r="C12" s="123"/>
      <c r="D12" s="139">
        <v>32642</v>
      </c>
      <c r="E12" s="143" t="s">
        <v>399</v>
      </c>
      <c r="F12" s="125"/>
      <c r="G12" s="126"/>
      <c r="H12" s="125"/>
      <c r="I12" s="125" t="s">
        <v>100</v>
      </c>
      <c r="J12" s="125">
        <v>1</v>
      </c>
      <c r="K12" s="125">
        <v>46</v>
      </c>
      <c r="L12" s="125">
        <v>46</v>
      </c>
      <c r="M12" s="125">
        <v>72</v>
      </c>
      <c r="N12" s="128">
        <f t="shared" si="0"/>
        <v>0.15235199999999999</v>
      </c>
      <c r="O12" s="141"/>
    </row>
    <row r="13" spans="1:15" s="116" customFormat="1" ht="25.5" x14ac:dyDescent="0.3">
      <c r="A13" s="138">
        <v>44432</v>
      </c>
      <c r="B13" s="125" t="s">
        <v>101</v>
      </c>
      <c r="C13" s="123">
        <v>971543287649</v>
      </c>
      <c r="D13" s="139">
        <v>32645</v>
      </c>
      <c r="E13" s="125" t="s">
        <v>102</v>
      </c>
      <c r="F13" s="125" t="s">
        <v>103</v>
      </c>
      <c r="G13" s="126" t="s">
        <v>104</v>
      </c>
      <c r="H13" s="125" t="s">
        <v>95</v>
      </c>
      <c r="I13" s="125">
        <v>270</v>
      </c>
      <c r="J13" s="125">
        <v>1</v>
      </c>
      <c r="K13" s="125">
        <v>192</v>
      </c>
      <c r="L13" s="125">
        <v>44</v>
      </c>
      <c r="M13" s="125">
        <v>36</v>
      </c>
      <c r="N13" s="128">
        <f t="shared" si="0"/>
        <v>0.30412800000000001</v>
      </c>
      <c r="O13" s="140"/>
    </row>
    <row r="14" spans="1:15" s="116" customFormat="1" ht="25.5" x14ac:dyDescent="0.3">
      <c r="A14" s="138">
        <v>44432</v>
      </c>
      <c r="B14" s="125" t="s">
        <v>105</v>
      </c>
      <c r="C14" s="123">
        <v>971547986604</v>
      </c>
      <c r="D14" s="139">
        <v>32647</v>
      </c>
      <c r="E14" s="125" t="s">
        <v>106</v>
      </c>
      <c r="F14" s="125" t="s">
        <v>107</v>
      </c>
      <c r="G14" s="126" t="s">
        <v>108</v>
      </c>
      <c r="H14" s="125" t="s">
        <v>51</v>
      </c>
      <c r="I14" s="125">
        <v>320</v>
      </c>
      <c r="J14" s="125">
        <v>1</v>
      </c>
      <c r="K14" s="125">
        <v>59</v>
      </c>
      <c r="L14" s="125">
        <v>59</v>
      </c>
      <c r="M14" s="125">
        <v>93</v>
      </c>
      <c r="N14" s="128">
        <f t="shared" si="0"/>
        <v>0.32373299999999999</v>
      </c>
      <c r="O14" s="140" t="s">
        <v>32</v>
      </c>
    </row>
    <row r="15" spans="1:15" s="116" customFormat="1" ht="25.5" x14ac:dyDescent="0.3">
      <c r="A15" s="138">
        <v>44432</v>
      </c>
      <c r="B15" s="125" t="s">
        <v>109</v>
      </c>
      <c r="C15" s="123">
        <v>971562367205</v>
      </c>
      <c r="D15" s="139">
        <v>32648</v>
      </c>
      <c r="E15" s="125" t="s">
        <v>110</v>
      </c>
      <c r="F15" s="125" t="s">
        <v>111</v>
      </c>
      <c r="G15" s="126" t="s">
        <v>112</v>
      </c>
      <c r="H15" s="125" t="s">
        <v>21</v>
      </c>
      <c r="I15" s="125">
        <v>50</v>
      </c>
      <c r="J15" s="125">
        <v>1</v>
      </c>
      <c r="K15" s="125">
        <v>40</v>
      </c>
      <c r="L15" s="125">
        <v>40</v>
      </c>
      <c r="M15" s="125">
        <v>40</v>
      </c>
      <c r="N15" s="128">
        <f t="shared" si="0"/>
        <v>6.4000000000000001E-2</v>
      </c>
      <c r="O15" s="140"/>
    </row>
    <row r="16" spans="1:15" s="116" customFormat="1" ht="16.5" x14ac:dyDescent="0.3">
      <c r="A16" s="138">
        <v>44432</v>
      </c>
      <c r="B16" s="125" t="s">
        <v>109</v>
      </c>
      <c r="C16" s="123">
        <v>971562367205</v>
      </c>
      <c r="D16" s="139">
        <v>32650</v>
      </c>
      <c r="E16" s="125" t="s">
        <v>113</v>
      </c>
      <c r="F16" s="125" t="s">
        <v>114</v>
      </c>
      <c r="G16" s="126" t="s">
        <v>115</v>
      </c>
      <c r="H16" s="125" t="s">
        <v>20</v>
      </c>
      <c r="I16" s="125">
        <v>85</v>
      </c>
      <c r="J16" s="125">
        <v>1</v>
      </c>
      <c r="K16" s="125">
        <v>40</v>
      </c>
      <c r="L16" s="125">
        <v>40</v>
      </c>
      <c r="M16" s="125">
        <v>40</v>
      </c>
      <c r="N16" s="128">
        <f t="shared" si="0"/>
        <v>6.4000000000000001E-2</v>
      </c>
      <c r="O16" s="140"/>
    </row>
    <row r="17" spans="1:15" s="116" customFormat="1" ht="16.5" x14ac:dyDescent="0.3">
      <c r="A17" s="138"/>
      <c r="B17" s="125"/>
      <c r="C17" s="123"/>
      <c r="D17" s="105">
        <v>32953</v>
      </c>
      <c r="E17" s="143" t="s">
        <v>392</v>
      </c>
      <c r="F17" s="161" t="s">
        <v>565</v>
      </c>
      <c r="G17" s="126"/>
      <c r="H17" s="125"/>
      <c r="I17" s="125"/>
      <c r="J17" s="125">
        <v>1</v>
      </c>
      <c r="K17" s="125">
        <v>51</v>
      </c>
      <c r="L17" s="125">
        <v>51</v>
      </c>
      <c r="M17" s="125">
        <v>76</v>
      </c>
      <c r="N17" s="128">
        <f t="shared" si="0"/>
        <v>0.19767599999999999</v>
      </c>
      <c r="O17" s="140" t="s">
        <v>117</v>
      </c>
    </row>
    <row r="18" spans="1:15" s="116" customFormat="1" ht="16.5" x14ac:dyDescent="0.3">
      <c r="A18" s="138">
        <v>44433</v>
      </c>
      <c r="B18" s="125" t="s">
        <v>118</v>
      </c>
      <c r="C18" s="123">
        <v>971554674521</v>
      </c>
      <c r="D18" s="139">
        <v>32954</v>
      </c>
      <c r="E18" s="125" t="s">
        <v>119</v>
      </c>
      <c r="F18" s="125" t="s">
        <v>120</v>
      </c>
      <c r="G18" s="126" t="s">
        <v>121</v>
      </c>
      <c r="H18" s="125" t="s">
        <v>95</v>
      </c>
      <c r="I18" s="125">
        <v>250</v>
      </c>
      <c r="J18" s="125">
        <v>1</v>
      </c>
      <c r="K18" s="125">
        <v>46</v>
      </c>
      <c r="L18" s="125">
        <v>46</v>
      </c>
      <c r="M18" s="125">
        <v>72</v>
      </c>
      <c r="N18" s="128">
        <f t="shared" si="0"/>
        <v>0.15235199999999999</v>
      </c>
      <c r="O18" s="140"/>
    </row>
    <row r="19" spans="1:15" s="116" customFormat="1" ht="16.5" x14ac:dyDescent="0.3">
      <c r="A19" s="138"/>
      <c r="B19" s="125"/>
      <c r="C19" s="123"/>
      <c r="D19" s="139">
        <v>32954</v>
      </c>
      <c r="E19" s="143" t="s">
        <v>84</v>
      </c>
      <c r="F19" s="125"/>
      <c r="G19" s="126"/>
      <c r="H19" s="125"/>
      <c r="I19" s="125"/>
      <c r="J19" s="125">
        <v>1</v>
      </c>
      <c r="K19" s="125">
        <v>46</v>
      </c>
      <c r="L19" s="125">
        <v>46</v>
      </c>
      <c r="M19" s="125">
        <v>72</v>
      </c>
      <c r="N19" s="128">
        <f t="shared" si="0"/>
        <v>0.15235199999999999</v>
      </c>
      <c r="O19" s="140"/>
    </row>
    <row r="20" spans="1:15" s="116" customFormat="1" ht="25.5" x14ac:dyDescent="0.3">
      <c r="A20" s="138">
        <v>44434</v>
      </c>
      <c r="B20" s="125" t="s">
        <v>122</v>
      </c>
      <c r="C20" s="123">
        <v>971543560882</v>
      </c>
      <c r="D20" s="139">
        <v>32955</v>
      </c>
      <c r="E20" s="125" t="s">
        <v>123</v>
      </c>
      <c r="F20" s="125" t="s">
        <v>394</v>
      </c>
      <c r="G20" s="126" t="s">
        <v>124</v>
      </c>
      <c r="H20" s="125" t="s">
        <v>95</v>
      </c>
      <c r="I20" s="125">
        <v>1235</v>
      </c>
      <c r="J20" s="125">
        <v>1</v>
      </c>
      <c r="K20" s="125">
        <v>40</v>
      </c>
      <c r="L20" s="125">
        <v>40</v>
      </c>
      <c r="M20" s="125">
        <v>40</v>
      </c>
      <c r="N20" s="128">
        <f t="shared" si="0"/>
        <v>6.4000000000000001E-2</v>
      </c>
      <c r="O20" s="140" t="s">
        <v>125</v>
      </c>
    </row>
    <row r="21" spans="1:15" s="116" customFormat="1" ht="16.5" x14ac:dyDescent="0.3">
      <c r="A21" s="138"/>
      <c r="B21" s="125"/>
      <c r="C21" s="123"/>
      <c r="D21" s="139">
        <v>32955</v>
      </c>
      <c r="E21" s="125"/>
      <c r="F21" s="143" t="s">
        <v>405</v>
      </c>
      <c r="G21" s="126"/>
      <c r="H21" s="125"/>
      <c r="I21" s="125"/>
      <c r="J21" s="125">
        <v>1</v>
      </c>
      <c r="K21" s="125">
        <v>46</v>
      </c>
      <c r="L21" s="125">
        <v>46</v>
      </c>
      <c r="M21" s="125">
        <v>72</v>
      </c>
      <c r="N21" s="128">
        <f t="shared" si="0"/>
        <v>0.15235199999999999</v>
      </c>
      <c r="O21" s="140"/>
    </row>
    <row r="22" spans="1:15" s="116" customFormat="1" ht="16.5" x14ac:dyDescent="0.3">
      <c r="A22" s="138"/>
      <c r="B22" s="125"/>
      <c r="C22" s="123"/>
      <c r="D22" s="139">
        <v>32955</v>
      </c>
      <c r="E22" s="143" t="s">
        <v>407</v>
      </c>
      <c r="F22" s="125"/>
      <c r="G22" s="126"/>
      <c r="H22" s="125"/>
      <c r="I22" s="125"/>
      <c r="J22" s="125">
        <v>1</v>
      </c>
      <c r="K22" s="125">
        <v>83</v>
      </c>
      <c r="L22" s="125">
        <v>50</v>
      </c>
      <c r="M22" s="125">
        <v>79</v>
      </c>
      <c r="N22" s="128">
        <f t="shared" si="0"/>
        <v>0.32784999999999997</v>
      </c>
      <c r="O22" s="140"/>
    </row>
    <row r="23" spans="1:15" s="116" customFormat="1" ht="25.5" x14ac:dyDescent="0.3">
      <c r="A23" s="138">
        <v>44434</v>
      </c>
      <c r="B23" s="125" t="s">
        <v>126</v>
      </c>
      <c r="C23" s="123">
        <v>971547520267</v>
      </c>
      <c r="D23" s="139">
        <v>32956</v>
      </c>
      <c r="E23" s="125" t="s">
        <v>127</v>
      </c>
      <c r="F23" s="125" t="s">
        <v>128</v>
      </c>
      <c r="G23" s="126" t="s">
        <v>129</v>
      </c>
      <c r="H23" s="125" t="s">
        <v>20</v>
      </c>
      <c r="I23" s="125">
        <v>360</v>
      </c>
      <c r="J23" s="125">
        <v>1</v>
      </c>
      <c r="K23" s="125">
        <v>58</v>
      </c>
      <c r="L23" s="125">
        <v>58</v>
      </c>
      <c r="M23" s="125">
        <v>92</v>
      </c>
      <c r="N23" s="128">
        <f t="shared" si="0"/>
        <v>0.30948799999999999</v>
      </c>
      <c r="O23" s="140"/>
    </row>
    <row r="24" spans="1:15" s="116" customFormat="1" ht="16.5" x14ac:dyDescent="0.3">
      <c r="A24" s="138">
        <v>44436</v>
      </c>
      <c r="B24" s="125" t="s">
        <v>130</v>
      </c>
      <c r="C24" s="123">
        <v>971557715688</v>
      </c>
      <c r="D24" s="139">
        <v>32957</v>
      </c>
      <c r="E24" s="125" t="s">
        <v>131</v>
      </c>
      <c r="F24" s="125" t="s">
        <v>132</v>
      </c>
      <c r="G24" s="126" t="s">
        <v>133</v>
      </c>
      <c r="H24" s="125" t="s">
        <v>51</v>
      </c>
      <c r="I24" s="125">
        <v>310</v>
      </c>
      <c r="J24" s="125">
        <v>1</v>
      </c>
      <c r="K24" s="125">
        <v>51</v>
      </c>
      <c r="L24" s="125">
        <v>51</v>
      </c>
      <c r="M24" s="125">
        <v>76</v>
      </c>
      <c r="N24" s="128">
        <f t="shared" si="0"/>
        <v>0.19767599999999999</v>
      </c>
      <c r="O24" s="140"/>
    </row>
    <row r="25" spans="1:15" s="116" customFormat="1" ht="16.5" x14ac:dyDescent="0.3">
      <c r="A25" s="138"/>
      <c r="B25" s="125"/>
      <c r="C25" s="123"/>
      <c r="D25" s="139">
        <v>32957</v>
      </c>
      <c r="E25" s="143" t="s">
        <v>84</v>
      </c>
      <c r="F25" s="125"/>
      <c r="G25" s="126"/>
      <c r="H25" s="125"/>
      <c r="I25" s="125"/>
      <c r="J25" s="125">
        <v>1</v>
      </c>
      <c r="K25" s="125">
        <v>51</v>
      </c>
      <c r="L25" s="125">
        <v>51</v>
      </c>
      <c r="M25" s="125">
        <v>76</v>
      </c>
      <c r="N25" s="128">
        <f t="shared" si="0"/>
        <v>0.19767599999999999</v>
      </c>
      <c r="O25" s="140"/>
    </row>
    <row r="26" spans="1:15" s="116" customFormat="1" ht="25.5" x14ac:dyDescent="0.3">
      <c r="A26" s="138">
        <v>44436</v>
      </c>
      <c r="B26" s="125" t="s">
        <v>134</v>
      </c>
      <c r="C26" s="123">
        <v>971561659853</v>
      </c>
      <c r="D26" s="139">
        <v>32958</v>
      </c>
      <c r="E26" s="125" t="s">
        <v>135</v>
      </c>
      <c r="F26" s="125" t="s">
        <v>136</v>
      </c>
      <c r="G26" s="126" t="s">
        <v>137</v>
      </c>
      <c r="H26" s="125" t="s">
        <v>95</v>
      </c>
      <c r="I26" s="125">
        <v>275</v>
      </c>
      <c r="J26" s="125">
        <v>1</v>
      </c>
      <c r="K26" s="125">
        <v>58</v>
      </c>
      <c r="L26" s="125">
        <v>58</v>
      </c>
      <c r="M26" s="125">
        <v>92</v>
      </c>
      <c r="N26" s="128">
        <f t="shared" si="0"/>
        <v>0.30948799999999999</v>
      </c>
      <c r="O26" s="140"/>
    </row>
    <row r="27" spans="1:15" s="116" customFormat="1" ht="16.5" x14ac:dyDescent="0.3">
      <c r="A27" s="138"/>
      <c r="B27" s="125"/>
      <c r="C27" s="123"/>
      <c r="D27" s="139">
        <v>32958</v>
      </c>
      <c r="E27" s="125"/>
      <c r="F27" s="125"/>
      <c r="G27" s="126"/>
      <c r="H27" s="125"/>
      <c r="I27" s="125"/>
      <c r="J27" s="125">
        <v>1</v>
      </c>
      <c r="K27" s="125">
        <v>40</v>
      </c>
      <c r="L27" s="125">
        <v>40</v>
      </c>
      <c r="M27" s="125">
        <v>40</v>
      </c>
      <c r="N27" s="128">
        <f t="shared" si="0"/>
        <v>6.4000000000000001E-2</v>
      </c>
      <c r="O27" s="140"/>
    </row>
    <row r="28" spans="1:15" s="116" customFormat="1" ht="25.5" x14ac:dyDescent="0.3">
      <c r="A28" s="138">
        <v>44436</v>
      </c>
      <c r="B28" s="125" t="s">
        <v>139</v>
      </c>
      <c r="C28" s="123">
        <v>971504392894</v>
      </c>
      <c r="D28" s="139">
        <v>32962</v>
      </c>
      <c r="E28" s="125" t="s">
        <v>140</v>
      </c>
      <c r="F28" s="125" t="s">
        <v>141</v>
      </c>
      <c r="G28" s="126" t="s">
        <v>142</v>
      </c>
      <c r="H28" s="125" t="s">
        <v>20</v>
      </c>
      <c r="I28" s="125">
        <v>320</v>
      </c>
      <c r="J28" s="125">
        <v>1</v>
      </c>
      <c r="K28" s="125">
        <v>51</v>
      </c>
      <c r="L28" s="125">
        <v>51</v>
      </c>
      <c r="M28" s="125">
        <v>76</v>
      </c>
      <c r="N28" s="128">
        <f t="shared" si="0"/>
        <v>0.19767599999999999</v>
      </c>
      <c r="O28" s="140"/>
    </row>
    <row r="29" spans="1:15" s="116" customFormat="1" ht="16.5" x14ac:dyDescent="0.3">
      <c r="A29" s="138"/>
      <c r="B29" s="125"/>
      <c r="C29" s="123"/>
      <c r="D29" s="139">
        <v>32962</v>
      </c>
      <c r="E29" s="125"/>
      <c r="F29" s="125"/>
      <c r="G29" s="126"/>
      <c r="H29" s="125"/>
      <c r="I29" s="125"/>
      <c r="J29" s="125">
        <v>1</v>
      </c>
      <c r="K29" s="125">
        <v>51</v>
      </c>
      <c r="L29" s="125">
        <v>51</v>
      </c>
      <c r="M29" s="125">
        <v>76</v>
      </c>
      <c r="N29" s="128">
        <f t="shared" si="0"/>
        <v>0.19767599999999999</v>
      </c>
      <c r="O29" s="140"/>
    </row>
    <row r="30" spans="1:15" s="116" customFormat="1" ht="25.5" x14ac:dyDescent="0.3">
      <c r="A30" s="138">
        <v>44436</v>
      </c>
      <c r="B30" s="125" t="s">
        <v>143</v>
      </c>
      <c r="C30" s="123" t="s">
        <v>144</v>
      </c>
      <c r="D30" s="139">
        <v>32963</v>
      </c>
      <c r="E30" s="125" t="s">
        <v>145</v>
      </c>
      <c r="F30" s="125" t="s">
        <v>146</v>
      </c>
      <c r="G30" s="126" t="s">
        <v>147</v>
      </c>
      <c r="H30" s="125" t="s">
        <v>95</v>
      </c>
      <c r="I30" s="125">
        <v>220</v>
      </c>
      <c r="J30" s="125">
        <v>1</v>
      </c>
      <c r="K30" s="125">
        <v>56</v>
      </c>
      <c r="L30" s="125">
        <v>56</v>
      </c>
      <c r="M30" s="125">
        <v>80</v>
      </c>
      <c r="N30" s="128">
        <f t="shared" si="0"/>
        <v>0.25087999999999999</v>
      </c>
      <c r="O30" s="140"/>
    </row>
    <row r="31" spans="1:15" s="116" customFormat="1" ht="16.5" x14ac:dyDescent="0.3">
      <c r="A31" s="138"/>
      <c r="B31" s="125"/>
      <c r="C31" s="123"/>
      <c r="D31" s="139">
        <v>32963</v>
      </c>
      <c r="E31" s="125"/>
      <c r="F31" s="125"/>
      <c r="G31" s="126"/>
      <c r="H31" s="125"/>
      <c r="I31" s="125"/>
      <c r="J31" s="125">
        <v>1</v>
      </c>
      <c r="K31" s="125">
        <v>40</v>
      </c>
      <c r="L31" s="125">
        <v>40</v>
      </c>
      <c r="M31" s="125">
        <v>40</v>
      </c>
      <c r="N31" s="128">
        <f t="shared" si="0"/>
        <v>6.4000000000000001E-2</v>
      </c>
      <c r="O31" s="140"/>
    </row>
    <row r="32" spans="1:15" s="116" customFormat="1" ht="25.5" x14ac:dyDescent="0.3">
      <c r="A32" s="138">
        <v>44437</v>
      </c>
      <c r="B32" s="125" t="s">
        <v>148</v>
      </c>
      <c r="C32" s="123">
        <v>971505718142</v>
      </c>
      <c r="D32" s="139">
        <v>32964</v>
      </c>
      <c r="E32" s="125" t="s">
        <v>149</v>
      </c>
      <c r="F32" s="125" t="s">
        <v>150</v>
      </c>
      <c r="G32" s="126" t="s">
        <v>151</v>
      </c>
      <c r="H32" s="125" t="s">
        <v>51</v>
      </c>
      <c r="I32" s="125">
        <v>285</v>
      </c>
      <c r="J32" s="125">
        <v>1</v>
      </c>
      <c r="K32" s="125">
        <v>58</v>
      </c>
      <c r="L32" s="125">
        <v>58</v>
      </c>
      <c r="M32" s="125">
        <v>92</v>
      </c>
      <c r="N32" s="128">
        <f t="shared" si="0"/>
        <v>0.30948799999999999</v>
      </c>
      <c r="O32" s="140"/>
    </row>
    <row r="33" spans="1:15" s="116" customFormat="1" ht="16.5" x14ac:dyDescent="0.3">
      <c r="A33" s="138"/>
      <c r="B33" s="125"/>
      <c r="C33" s="123"/>
      <c r="D33" s="139">
        <v>32964</v>
      </c>
      <c r="E33" s="125"/>
      <c r="F33" s="125"/>
      <c r="G33" s="126"/>
      <c r="H33" s="125"/>
      <c r="I33" s="125"/>
      <c r="J33" s="125">
        <v>1</v>
      </c>
      <c r="K33" s="125">
        <v>40</v>
      </c>
      <c r="L33" s="125">
        <v>40</v>
      </c>
      <c r="M33" s="125">
        <v>40</v>
      </c>
      <c r="N33" s="128">
        <f t="shared" si="0"/>
        <v>6.4000000000000001E-2</v>
      </c>
      <c r="O33" s="140"/>
    </row>
    <row r="34" spans="1:15" s="116" customFormat="1" ht="25.5" x14ac:dyDescent="0.3">
      <c r="A34" s="138">
        <v>44437</v>
      </c>
      <c r="B34" s="125" t="s">
        <v>152</v>
      </c>
      <c r="C34" s="123">
        <v>971505129320</v>
      </c>
      <c r="D34" s="139">
        <v>32966</v>
      </c>
      <c r="E34" s="125" t="s">
        <v>153</v>
      </c>
      <c r="F34" s="125" t="s">
        <v>154</v>
      </c>
      <c r="G34" s="126" t="s">
        <v>155</v>
      </c>
      <c r="H34" s="125" t="s">
        <v>95</v>
      </c>
      <c r="I34" s="125">
        <v>125</v>
      </c>
      <c r="J34" s="125">
        <v>1</v>
      </c>
      <c r="K34" s="125">
        <v>46</v>
      </c>
      <c r="L34" s="125">
        <v>46</v>
      </c>
      <c r="M34" s="125">
        <v>72</v>
      </c>
      <c r="N34" s="128">
        <f t="shared" si="0"/>
        <v>0.15235199999999999</v>
      </c>
      <c r="O34" s="140"/>
    </row>
    <row r="35" spans="1:15" s="116" customFormat="1" ht="25.5" x14ac:dyDescent="0.3">
      <c r="A35" s="138">
        <v>44437</v>
      </c>
      <c r="B35" s="125" t="s">
        <v>156</v>
      </c>
      <c r="C35" s="123">
        <v>971569260698</v>
      </c>
      <c r="D35" s="139">
        <v>32967</v>
      </c>
      <c r="E35" s="125" t="s">
        <v>157</v>
      </c>
      <c r="F35" s="125" t="s">
        <v>158</v>
      </c>
      <c r="G35" s="126" t="s">
        <v>159</v>
      </c>
      <c r="H35" s="125" t="s">
        <v>95</v>
      </c>
      <c r="I35" s="125">
        <v>215</v>
      </c>
      <c r="J35" s="125">
        <v>1</v>
      </c>
      <c r="K35" s="125">
        <v>51</v>
      </c>
      <c r="L35" s="125">
        <v>51</v>
      </c>
      <c r="M35" s="125">
        <v>76</v>
      </c>
      <c r="N35" s="128">
        <f t="shared" si="0"/>
        <v>0.19767599999999999</v>
      </c>
      <c r="O35" s="140"/>
    </row>
    <row r="36" spans="1:15" s="116" customFormat="1" ht="16.5" x14ac:dyDescent="0.3">
      <c r="A36" s="138"/>
      <c r="B36" s="125"/>
      <c r="C36" s="123"/>
      <c r="D36" s="139">
        <v>32967</v>
      </c>
      <c r="E36" s="125"/>
      <c r="F36" s="125"/>
      <c r="G36" s="126"/>
      <c r="H36" s="125"/>
      <c r="I36" s="125"/>
      <c r="J36" s="125">
        <v>1</v>
      </c>
      <c r="K36" s="125">
        <v>40</v>
      </c>
      <c r="L36" s="125">
        <v>40</v>
      </c>
      <c r="M36" s="125">
        <v>40</v>
      </c>
      <c r="N36" s="128">
        <f t="shared" si="0"/>
        <v>6.4000000000000001E-2</v>
      </c>
      <c r="O36" s="140"/>
    </row>
    <row r="37" spans="1:15" s="116" customFormat="1" ht="37.5" x14ac:dyDescent="0.3">
      <c r="A37" s="138">
        <v>44437</v>
      </c>
      <c r="B37" s="125" t="s">
        <v>160</v>
      </c>
      <c r="C37" s="123" t="s">
        <v>161</v>
      </c>
      <c r="D37" s="139">
        <v>32968</v>
      </c>
      <c r="E37" s="125" t="s">
        <v>162</v>
      </c>
      <c r="F37" s="125" t="s">
        <v>163</v>
      </c>
      <c r="G37" s="126" t="s">
        <v>164</v>
      </c>
      <c r="H37" s="125" t="s">
        <v>20</v>
      </c>
      <c r="I37" s="125">
        <v>220</v>
      </c>
      <c r="J37" s="125">
        <v>1</v>
      </c>
      <c r="K37" s="125">
        <v>56</v>
      </c>
      <c r="L37" s="125">
        <v>56</v>
      </c>
      <c r="M37" s="125">
        <v>80</v>
      </c>
      <c r="N37" s="128">
        <f t="shared" si="0"/>
        <v>0.25087999999999999</v>
      </c>
      <c r="O37" s="140"/>
    </row>
    <row r="38" spans="1:15" s="116" customFormat="1" ht="16.5" x14ac:dyDescent="0.3">
      <c r="A38" s="138"/>
      <c r="B38" s="125"/>
      <c r="C38" s="123"/>
      <c r="D38" s="139">
        <v>32968</v>
      </c>
      <c r="E38" s="125"/>
      <c r="F38" s="125"/>
      <c r="G38" s="126"/>
      <c r="H38" s="125"/>
      <c r="I38" s="125"/>
      <c r="J38" s="125">
        <v>1</v>
      </c>
      <c r="K38" s="125">
        <v>40</v>
      </c>
      <c r="L38" s="125">
        <v>40</v>
      </c>
      <c r="M38" s="125">
        <v>40</v>
      </c>
      <c r="N38" s="128">
        <f t="shared" si="0"/>
        <v>6.4000000000000001E-2</v>
      </c>
      <c r="O38" s="140"/>
    </row>
    <row r="39" spans="1:15" s="116" customFormat="1" ht="25.5" x14ac:dyDescent="0.3">
      <c r="A39" s="138">
        <v>44437</v>
      </c>
      <c r="B39" s="125" t="s">
        <v>165</v>
      </c>
      <c r="C39" s="123">
        <v>971505718142</v>
      </c>
      <c r="D39" s="139">
        <v>32969</v>
      </c>
      <c r="E39" s="125" t="s">
        <v>149</v>
      </c>
      <c r="F39" s="125" t="s">
        <v>150</v>
      </c>
      <c r="G39" s="126" t="s">
        <v>151</v>
      </c>
      <c r="H39" s="125" t="s">
        <v>51</v>
      </c>
      <c r="I39" s="125">
        <v>150</v>
      </c>
      <c r="J39" s="125">
        <v>1</v>
      </c>
      <c r="K39" s="125">
        <v>48</v>
      </c>
      <c r="L39" s="125">
        <v>26</v>
      </c>
      <c r="M39" s="125">
        <v>99</v>
      </c>
      <c r="N39" s="128">
        <f t="shared" si="0"/>
        <v>0.123552</v>
      </c>
      <c r="O39" s="140"/>
    </row>
    <row r="40" spans="1:15" s="116" customFormat="1" ht="16.5" x14ac:dyDescent="0.3">
      <c r="A40" s="138">
        <v>44437</v>
      </c>
      <c r="B40" s="125" t="s">
        <v>166</v>
      </c>
      <c r="C40" s="123">
        <v>971526283070</v>
      </c>
      <c r="D40" s="139">
        <v>32970</v>
      </c>
      <c r="E40" s="125" t="s">
        <v>167</v>
      </c>
      <c r="F40" s="125" t="s">
        <v>168</v>
      </c>
      <c r="G40" s="126" t="s">
        <v>169</v>
      </c>
      <c r="H40" s="125" t="s">
        <v>21</v>
      </c>
      <c r="I40" s="125" t="s">
        <v>100</v>
      </c>
      <c r="J40" s="125">
        <v>1</v>
      </c>
      <c r="K40" s="125">
        <v>51</v>
      </c>
      <c r="L40" s="125">
        <v>51</v>
      </c>
      <c r="M40" s="125">
        <v>76</v>
      </c>
      <c r="N40" s="128">
        <f t="shared" si="0"/>
        <v>0.19767599999999999</v>
      </c>
      <c r="O40" s="140"/>
    </row>
    <row r="41" spans="1:15" s="116" customFormat="1" ht="25.5" x14ac:dyDescent="0.3">
      <c r="A41" s="138">
        <v>44437</v>
      </c>
      <c r="B41" s="125" t="s">
        <v>170</v>
      </c>
      <c r="C41" s="123">
        <v>971558766906</v>
      </c>
      <c r="D41" s="139">
        <v>32971</v>
      </c>
      <c r="E41" s="125" t="s">
        <v>171</v>
      </c>
      <c r="F41" s="125" t="s">
        <v>172</v>
      </c>
      <c r="G41" s="126" t="s">
        <v>173</v>
      </c>
      <c r="H41" s="125" t="s">
        <v>20</v>
      </c>
      <c r="I41" s="125">
        <v>230</v>
      </c>
      <c r="J41" s="125">
        <v>1</v>
      </c>
      <c r="K41" s="125">
        <v>56</v>
      </c>
      <c r="L41" s="125">
        <v>56</v>
      </c>
      <c r="M41" s="125">
        <v>80</v>
      </c>
      <c r="N41" s="128">
        <f t="shared" si="0"/>
        <v>0.25087999999999999</v>
      </c>
      <c r="O41" s="140"/>
    </row>
    <row r="42" spans="1:15" s="116" customFormat="1" ht="16.5" x14ac:dyDescent="0.3">
      <c r="A42" s="138"/>
      <c r="B42" s="125"/>
      <c r="C42" s="123"/>
      <c r="D42" s="139">
        <v>32971</v>
      </c>
      <c r="E42" s="125"/>
      <c r="F42" s="125"/>
      <c r="G42" s="126"/>
      <c r="H42" s="125"/>
      <c r="I42" s="125"/>
      <c r="J42" s="125">
        <v>1</v>
      </c>
      <c r="K42" s="125">
        <v>40</v>
      </c>
      <c r="L42" s="125">
        <v>40</v>
      </c>
      <c r="M42" s="125">
        <v>40</v>
      </c>
      <c r="N42" s="128">
        <f t="shared" si="0"/>
        <v>6.4000000000000001E-2</v>
      </c>
      <c r="O42" s="140"/>
    </row>
    <row r="43" spans="1:15" s="116" customFormat="1" ht="25.5" x14ac:dyDescent="0.3">
      <c r="A43" s="138">
        <v>44437</v>
      </c>
      <c r="B43" s="125" t="s">
        <v>174</v>
      </c>
      <c r="C43" s="123">
        <v>971522482881</v>
      </c>
      <c r="D43" s="139">
        <v>32972</v>
      </c>
      <c r="E43" s="125" t="s">
        <v>175</v>
      </c>
      <c r="F43" s="125" t="s">
        <v>176</v>
      </c>
      <c r="G43" s="126" t="s">
        <v>177</v>
      </c>
      <c r="H43" s="125" t="s">
        <v>21</v>
      </c>
      <c r="I43" s="125">
        <v>190</v>
      </c>
      <c r="J43" s="125">
        <v>1</v>
      </c>
      <c r="K43" s="125">
        <v>63</v>
      </c>
      <c r="L43" s="125">
        <v>16</v>
      </c>
      <c r="M43" s="125">
        <v>176</v>
      </c>
      <c r="N43" s="128">
        <f t="shared" si="0"/>
        <v>0.17740800000000001</v>
      </c>
      <c r="O43" s="140"/>
    </row>
    <row r="44" spans="1:15" s="116" customFormat="1" ht="16.5" x14ac:dyDescent="0.3">
      <c r="A44" s="138"/>
      <c r="B44" s="125"/>
      <c r="C44" s="123"/>
      <c r="D44" s="139">
        <v>32972</v>
      </c>
      <c r="E44" s="125"/>
      <c r="F44" s="125"/>
      <c r="G44" s="126"/>
      <c r="H44" s="125"/>
      <c r="I44" s="125"/>
      <c r="J44" s="125">
        <v>1</v>
      </c>
      <c r="K44" s="125">
        <v>204</v>
      </c>
      <c r="L44" s="125">
        <v>19</v>
      </c>
      <c r="M44" s="125">
        <v>10</v>
      </c>
      <c r="N44" s="128">
        <f t="shared" si="0"/>
        <v>3.8760000000000003E-2</v>
      </c>
      <c r="O44" s="140"/>
    </row>
    <row r="45" spans="1:15" s="116" customFormat="1" ht="25.5" x14ac:dyDescent="0.3">
      <c r="A45" s="138">
        <v>44437</v>
      </c>
      <c r="B45" s="125" t="s">
        <v>178</v>
      </c>
      <c r="C45" s="123">
        <v>971502527247</v>
      </c>
      <c r="D45" s="139">
        <v>32973</v>
      </c>
      <c r="E45" s="125" t="s">
        <v>179</v>
      </c>
      <c r="F45" s="125" t="s">
        <v>180</v>
      </c>
      <c r="G45" s="126" t="s">
        <v>181</v>
      </c>
      <c r="H45" s="125" t="s">
        <v>95</v>
      </c>
      <c r="I45" s="125" t="s">
        <v>100</v>
      </c>
      <c r="J45" s="125">
        <v>1</v>
      </c>
      <c r="K45" s="125">
        <v>46</v>
      </c>
      <c r="L45" s="125">
        <v>46</v>
      </c>
      <c r="M45" s="125">
        <v>72</v>
      </c>
      <c r="N45" s="128">
        <f t="shared" si="0"/>
        <v>0.15235199999999999</v>
      </c>
      <c r="O45" s="140"/>
    </row>
    <row r="46" spans="1:15" s="116" customFormat="1" ht="16.5" x14ac:dyDescent="0.3">
      <c r="A46" s="138">
        <v>44436</v>
      </c>
      <c r="B46" s="125" t="s">
        <v>182</v>
      </c>
      <c r="C46" s="123">
        <v>971503260685</v>
      </c>
      <c r="D46" s="139">
        <v>32974</v>
      </c>
      <c r="E46" s="125" t="s">
        <v>183</v>
      </c>
      <c r="F46" s="125" t="s">
        <v>184</v>
      </c>
      <c r="G46" s="126" t="s">
        <v>185</v>
      </c>
      <c r="H46" s="125" t="s">
        <v>95</v>
      </c>
      <c r="I46" s="125">
        <v>255</v>
      </c>
      <c r="J46" s="125">
        <v>1</v>
      </c>
      <c r="K46" s="125">
        <v>40</v>
      </c>
      <c r="L46" s="125">
        <v>40</v>
      </c>
      <c r="M46" s="125">
        <v>40</v>
      </c>
      <c r="N46" s="128">
        <f t="shared" si="0"/>
        <v>6.4000000000000001E-2</v>
      </c>
      <c r="O46" s="140"/>
    </row>
    <row r="47" spans="1:15" s="116" customFormat="1" ht="16.5" x14ac:dyDescent="0.3">
      <c r="A47" s="138"/>
      <c r="B47" s="125"/>
      <c r="C47" s="123"/>
      <c r="D47" s="139">
        <v>32974</v>
      </c>
      <c r="E47" s="125"/>
      <c r="F47" s="125"/>
      <c r="G47" s="126"/>
      <c r="H47" s="125"/>
      <c r="I47" s="125"/>
      <c r="J47" s="125">
        <v>1</v>
      </c>
      <c r="K47" s="125">
        <v>49</v>
      </c>
      <c r="L47" s="125">
        <v>73</v>
      </c>
      <c r="M47" s="125">
        <v>97</v>
      </c>
      <c r="N47" s="128">
        <f t="shared" si="0"/>
        <v>0.34696900000000003</v>
      </c>
      <c r="O47" s="140"/>
    </row>
    <row r="48" spans="1:15" s="116" customFormat="1" ht="25.5" x14ac:dyDescent="0.3">
      <c r="A48" s="138">
        <v>44438</v>
      </c>
      <c r="B48" s="125" t="s">
        <v>186</v>
      </c>
      <c r="C48" s="123">
        <v>971568678074</v>
      </c>
      <c r="D48" s="139">
        <v>32975</v>
      </c>
      <c r="E48" s="125" t="s">
        <v>187</v>
      </c>
      <c r="F48" s="125" t="s">
        <v>188</v>
      </c>
      <c r="G48" s="126" t="s">
        <v>189</v>
      </c>
      <c r="H48" s="125" t="s">
        <v>95</v>
      </c>
      <c r="I48" s="125">
        <v>125</v>
      </c>
      <c r="J48" s="125">
        <v>1</v>
      </c>
      <c r="K48" s="125">
        <v>46</v>
      </c>
      <c r="L48" s="125">
        <v>46</v>
      </c>
      <c r="M48" s="125">
        <v>72</v>
      </c>
      <c r="N48" s="128">
        <f t="shared" si="0"/>
        <v>0.15235199999999999</v>
      </c>
      <c r="O48" s="140"/>
    </row>
    <row r="49" spans="1:15" s="116" customFormat="1" ht="25.5" x14ac:dyDescent="0.3">
      <c r="A49" s="138">
        <v>44438</v>
      </c>
      <c r="B49" s="125" t="s">
        <v>190</v>
      </c>
      <c r="C49" s="123">
        <v>971507314178</v>
      </c>
      <c r="D49" s="139">
        <v>32976</v>
      </c>
      <c r="E49" s="125" t="s">
        <v>191</v>
      </c>
      <c r="F49" s="125" t="s">
        <v>192</v>
      </c>
      <c r="G49" s="126" t="s">
        <v>193</v>
      </c>
      <c r="H49" s="125" t="s">
        <v>95</v>
      </c>
      <c r="I49" s="125">
        <v>525</v>
      </c>
      <c r="J49" s="125">
        <v>1</v>
      </c>
      <c r="K49" s="125">
        <v>70</v>
      </c>
      <c r="L49" s="125">
        <v>53</v>
      </c>
      <c r="M49" s="125">
        <v>92</v>
      </c>
      <c r="N49" s="128">
        <f t="shared" si="0"/>
        <v>0.34132000000000001</v>
      </c>
      <c r="O49" s="140"/>
    </row>
    <row r="50" spans="1:15" s="116" customFormat="1" ht="16.5" x14ac:dyDescent="0.3">
      <c r="A50" s="138"/>
      <c r="B50" s="125"/>
      <c r="C50" s="123"/>
      <c r="D50" s="139">
        <v>32976</v>
      </c>
      <c r="E50" s="125"/>
      <c r="F50" s="125"/>
      <c r="G50" s="126"/>
      <c r="H50" s="125"/>
      <c r="I50" s="125"/>
      <c r="J50" s="125">
        <v>1</v>
      </c>
      <c r="K50" s="125">
        <v>59</v>
      </c>
      <c r="L50" s="125">
        <v>59</v>
      </c>
      <c r="M50" s="125">
        <v>93</v>
      </c>
      <c r="N50" s="128">
        <f t="shared" si="0"/>
        <v>0.32373299999999999</v>
      </c>
      <c r="O50" s="140" t="s">
        <v>32</v>
      </c>
    </row>
    <row r="51" spans="1:15" s="116" customFormat="1" ht="16.5" x14ac:dyDescent="0.3">
      <c r="A51" s="138"/>
      <c r="B51" s="125"/>
      <c r="C51" s="123"/>
      <c r="D51" s="139">
        <v>32976</v>
      </c>
      <c r="E51" s="143" t="s">
        <v>392</v>
      </c>
      <c r="F51" s="125"/>
      <c r="G51" s="126"/>
      <c r="H51" s="125"/>
      <c r="I51" s="125"/>
      <c r="J51" s="125">
        <v>1</v>
      </c>
      <c r="K51" s="125">
        <v>40</v>
      </c>
      <c r="L51" s="125">
        <v>40</v>
      </c>
      <c r="M51" s="125">
        <v>40</v>
      </c>
      <c r="N51" s="128">
        <f t="shared" si="0"/>
        <v>6.4000000000000001E-2</v>
      </c>
      <c r="O51" s="140"/>
    </row>
    <row r="52" spans="1:15" s="116" customFormat="1" ht="25.5" x14ac:dyDescent="0.3">
      <c r="A52" s="138">
        <v>44438</v>
      </c>
      <c r="B52" s="125" t="s">
        <v>190</v>
      </c>
      <c r="C52" s="123">
        <v>971507314178</v>
      </c>
      <c r="D52" s="139">
        <v>32977</v>
      </c>
      <c r="E52" s="125" t="s">
        <v>194</v>
      </c>
      <c r="F52" s="125" t="s">
        <v>195</v>
      </c>
      <c r="G52" s="144" t="s">
        <v>196</v>
      </c>
      <c r="H52" s="125" t="s">
        <v>95</v>
      </c>
      <c r="I52" s="125">
        <v>115</v>
      </c>
      <c r="J52" s="125">
        <v>1</v>
      </c>
      <c r="K52" s="125">
        <v>46</v>
      </c>
      <c r="L52" s="125">
        <v>46</v>
      </c>
      <c r="M52" s="125">
        <v>72</v>
      </c>
      <c r="N52" s="128">
        <f t="shared" si="0"/>
        <v>0.15235199999999999</v>
      </c>
      <c r="O52" s="140"/>
    </row>
    <row r="53" spans="1:15" s="116" customFormat="1" ht="25.5" x14ac:dyDescent="0.3">
      <c r="A53" s="138">
        <v>44438</v>
      </c>
      <c r="B53" s="125" t="s">
        <v>190</v>
      </c>
      <c r="C53" s="123">
        <v>971507314178</v>
      </c>
      <c r="D53" s="139">
        <v>32978</v>
      </c>
      <c r="E53" s="125" t="s">
        <v>197</v>
      </c>
      <c r="F53" s="125" t="s">
        <v>198</v>
      </c>
      <c r="G53" s="126" t="s">
        <v>199</v>
      </c>
      <c r="H53" s="125" t="s">
        <v>95</v>
      </c>
      <c r="I53" s="125">
        <v>220</v>
      </c>
      <c r="J53" s="125">
        <v>1</v>
      </c>
      <c r="K53" s="125">
        <v>56</v>
      </c>
      <c r="L53" s="125">
        <v>56</v>
      </c>
      <c r="M53" s="125">
        <v>80</v>
      </c>
      <c r="N53" s="128">
        <f t="shared" si="0"/>
        <v>0.25087999999999999</v>
      </c>
      <c r="O53" s="140"/>
    </row>
    <row r="54" spans="1:15" s="116" customFormat="1" ht="16.5" x14ac:dyDescent="0.3">
      <c r="A54" s="138">
        <v>44438</v>
      </c>
      <c r="B54" s="125" t="s">
        <v>190</v>
      </c>
      <c r="C54" s="123">
        <v>971507314178</v>
      </c>
      <c r="D54" s="139">
        <v>32979</v>
      </c>
      <c r="E54" s="125" t="s">
        <v>200</v>
      </c>
      <c r="F54" s="125" t="s">
        <v>201</v>
      </c>
      <c r="G54" s="126" t="s">
        <v>202</v>
      </c>
      <c r="H54" s="125" t="s">
        <v>95</v>
      </c>
      <c r="I54" s="125">
        <v>275</v>
      </c>
      <c r="J54" s="125">
        <v>1</v>
      </c>
      <c r="K54" s="125">
        <v>40</v>
      </c>
      <c r="L54" s="125">
        <v>40</v>
      </c>
      <c r="M54" s="125">
        <v>40</v>
      </c>
      <c r="N54" s="128">
        <f t="shared" si="0"/>
        <v>6.4000000000000001E-2</v>
      </c>
      <c r="O54" s="140"/>
    </row>
    <row r="55" spans="1:15" s="116" customFormat="1" ht="16.5" x14ac:dyDescent="0.3">
      <c r="A55" s="138"/>
      <c r="B55" s="125"/>
      <c r="C55" s="123"/>
      <c r="D55" s="139">
        <v>32979</v>
      </c>
      <c r="E55" s="125"/>
      <c r="F55" s="125"/>
      <c r="G55" s="126"/>
      <c r="H55" s="125"/>
      <c r="I55" s="125"/>
      <c r="J55" s="125">
        <v>1</v>
      </c>
      <c r="K55" s="125">
        <v>58</v>
      </c>
      <c r="L55" s="125">
        <v>58</v>
      </c>
      <c r="M55" s="125">
        <v>92</v>
      </c>
      <c r="N55" s="128">
        <f t="shared" si="0"/>
        <v>0.30948799999999999</v>
      </c>
      <c r="O55" s="140"/>
    </row>
    <row r="56" spans="1:15" s="116" customFormat="1" ht="16.5" x14ac:dyDescent="0.3">
      <c r="A56" s="138">
        <v>44438</v>
      </c>
      <c r="B56" s="125" t="s">
        <v>190</v>
      </c>
      <c r="C56" s="123">
        <v>971507314178</v>
      </c>
      <c r="D56" s="139">
        <v>32980</v>
      </c>
      <c r="E56" s="125" t="s">
        <v>203</v>
      </c>
      <c r="F56" s="125" t="s">
        <v>204</v>
      </c>
      <c r="G56" s="126" t="s">
        <v>205</v>
      </c>
      <c r="H56" s="125" t="s">
        <v>95</v>
      </c>
      <c r="I56" s="125" t="s">
        <v>100</v>
      </c>
      <c r="J56" s="125">
        <v>1</v>
      </c>
      <c r="K56" s="125">
        <v>40</v>
      </c>
      <c r="L56" s="125">
        <v>40</v>
      </c>
      <c r="M56" s="125">
        <v>40</v>
      </c>
      <c r="N56" s="128">
        <f t="shared" si="0"/>
        <v>6.4000000000000001E-2</v>
      </c>
      <c r="O56" s="140"/>
    </row>
    <row r="57" spans="1:15" s="116" customFormat="1" ht="37.5" x14ac:dyDescent="0.3">
      <c r="A57" s="138">
        <v>44438</v>
      </c>
      <c r="B57" s="125" t="s">
        <v>206</v>
      </c>
      <c r="C57" s="123">
        <v>971565928216</v>
      </c>
      <c r="D57" s="139">
        <v>32981</v>
      </c>
      <c r="E57" s="125" t="s">
        <v>207</v>
      </c>
      <c r="F57" s="125" t="s">
        <v>208</v>
      </c>
      <c r="G57" s="126" t="s">
        <v>209</v>
      </c>
      <c r="H57" s="125" t="s">
        <v>95</v>
      </c>
      <c r="I57" s="125" t="s">
        <v>100</v>
      </c>
      <c r="J57" s="125">
        <v>1</v>
      </c>
      <c r="K57" s="125">
        <v>40</v>
      </c>
      <c r="L57" s="125">
        <v>40</v>
      </c>
      <c r="M57" s="125">
        <v>40</v>
      </c>
      <c r="N57" s="128">
        <f t="shared" si="0"/>
        <v>6.4000000000000001E-2</v>
      </c>
      <c r="O57" s="140"/>
    </row>
    <row r="58" spans="1:15" s="116" customFormat="1" ht="25.5" x14ac:dyDescent="0.3">
      <c r="A58" s="138">
        <v>44438</v>
      </c>
      <c r="B58" s="125" t="s">
        <v>206</v>
      </c>
      <c r="C58" s="123">
        <v>971565928216</v>
      </c>
      <c r="D58" s="139">
        <v>32982</v>
      </c>
      <c r="E58" s="125" t="s">
        <v>210</v>
      </c>
      <c r="F58" s="125" t="s">
        <v>211</v>
      </c>
      <c r="G58" s="126" t="s">
        <v>212</v>
      </c>
      <c r="H58" s="125" t="s">
        <v>95</v>
      </c>
      <c r="I58" s="125">
        <v>190</v>
      </c>
      <c r="J58" s="125">
        <v>1</v>
      </c>
      <c r="K58" s="125">
        <v>56</v>
      </c>
      <c r="L58" s="125">
        <v>56</v>
      </c>
      <c r="M58" s="125">
        <v>80</v>
      </c>
      <c r="N58" s="128">
        <f t="shared" si="0"/>
        <v>0.25087999999999999</v>
      </c>
      <c r="O58" s="140"/>
    </row>
    <row r="59" spans="1:15" s="116" customFormat="1" ht="25.5" x14ac:dyDescent="0.3">
      <c r="A59" s="138">
        <v>44438</v>
      </c>
      <c r="B59" s="125" t="s">
        <v>213</v>
      </c>
      <c r="C59" s="123">
        <v>971565395862</v>
      </c>
      <c r="D59" s="139">
        <v>32985</v>
      </c>
      <c r="E59" s="125" t="s">
        <v>214</v>
      </c>
      <c r="F59" s="125" t="s">
        <v>215</v>
      </c>
      <c r="G59" s="126" t="s">
        <v>216</v>
      </c>
      <c r="H59" s="125" t="s">
        <v>95</v>
      </c>
      <c r="I59" s="125">
        <v>230</v>
      </c>
      <c r="J59" s="125">
        <v>1</v>
      </c>
      <c r="K59" s="125">
        <v>58</v>
      </c>
      <c r="L59" s="125">
        <v>58</v>
      </c>
      <c r="M59" s="125">
        <v>92</v>
      </c>
      <c r="N59" s="128">
        <f t="shared" si="0"/>
        <v>0.30948799999999999</v>
      </c>
      <c r="O59" s="140"/>
    </row>
    <row r="60" spans="1:15" s="116" customFormat="1" ht="16.5" x14ac:dyDescent="0.3">
      <c r="A60" s="138"/>
      <c r="B60" s="125"/>
      <c r="C60" s="123"/>
      <c r="D60" s="139">
        <v>32985</v>
      </c>
      <c r="E60" s="125"/>
      <c r="F60" s="125"/>
      <c r="G60" s="126"/>
      <c r="H60" s="125"/>
      <c r="I60" s="125"/>
      <c r="J60" s="125">
        <v>1</v>
      </c>
      <c r="K60" s="125">
        <v>46</v>
      </c>
      <c r="L60" s="125">
        <v>46</v>
      </c>
      <c r="M60" s="125">
        <v>46</v>
      </c>
      <c r="N60" s="128">
        <f t="shared" si="0"/>
        <v>9.7336000000000006E-2</v>
      </c>
      <c r="O60" s="140"/>
    </row>
    <row r="61" spans="1:15" s="116" customFormat="1" ht="16.5" x14ac:dyDescent="0.3">
      <c r="A61" s="138">
        <v>44438</v>
      </c>
      <c r="B61" s="125" t="s">
        <v>217</v>
      </c>
      <c r="C61" s="123">
        <v>971563974130</v>
      </c>
      <c r="D61" s="139">
        <v>32986</v>
      </c>
      <c r="E61" s="125" t="s">
        <v>218</v>
      </c>
      <c r="F61" s="125" t="s">
        <v>219</v>
      </c>
      <c r="G61" s="126" t="s">
        <v>220</v>
      </c>
      <c r="H61" s="125" t="s">
        <v>95</v>
      </c>
      <c r="I61" s="125">
        <v>265</v>
      </c>
      <c r="J61" s="125">
        <v>1</v>
      </c>
      <c r="K61" s="125">
        <v>49</v>
      </c>
      <c r="L61" s="125">
        <v>73</v>
      </c>
      <c r="M61" s="125">
        <v>97</v>
      </c>
      <c r="N61" s="128">
        <f t="shared" si="0"/>
        <v>0.34696900000000003</v>
      </c>
      <c r="O61" s="140"/>
    </row>
    <row r="62" spans="1:15" s="116" customFormat="1" ht="16.5" x14ac:dyDescent="0.3">
      <c r="A62" s="138"/>
      <c r="B62" s="125"/>
      <c r="C62" s="123"/>
      <c r="D62" s="139">
        <v>32986</v>
      </c>
      <c r="E62" s="125"/>
      <c r="F62" s="125"/>
      <c r="G62" s="126"/>
      <c r="H62" s="125"/>
      <c r="I62" s="125"/>
      <c r="J62" s="125">
        <v>1</v>
      </c>
      <c r="K62" s="125">
        <v>40</v>
      </c>
      <c r="L62" s="125">
        <v>40</v>
      </c>
      <c r="M62" s="125">
        <v>40</v>
      </c>
      <c r="N62" s="128">
        <f t="shared" si="0"/>
        <v>6.4000000000000001E-2</v>
      </c>
      <c r="O62" s="140"/>
    </row>
    <row r="63" spans="1:15" s="116" customFormat="1" ht="25.5" x14ac:dyDescent="0.3">
      <c r="A63" s="138">
        <v>44438</v>
      </c>
      <c r="B63" s="125" t="s">
        <v>221</v>
      </c>
      <c r="C63" s="123">
        <v>971543879981</v>
      </c>
      <c r="D63" s="139">
        <v>32987</v>
      </c>
      <c r="E63" s="125" t="s">
        <v>222</v>
      </c>
      <c r="F63" s="125" t="s">
        <v>223</v>
      </c>
      <c r="G63" s="126" t="s">
        <v>224</v>
      </c>
      <c r="H63" s="125" t="s">
        <v>51</v>
      </c>
      <c r="I63" s="125">
        <v>230</v>
      </c>
      <c r="J63" s="125">
        <v>1</v>
      </c>
      <c r="K63" s="125">
        <v>40</v>
      </c>
      <c r="L63" s="125">
        <v>40</v>
      </c>
      <c r="M63" s="125">
        <v>40</v>
      </c>
      <c r="N63" s="128">
        <f t="shared" si="0"/>
        <v>6.4000000000000001E-2</v>
      </c>
      <c r="O63" s="140"/>
    </row>
    <row r="64" spans="1:15" s="116" customFormat="1" ht="16.5" x14ac:dyDescent="0.3">
      <c r="A64" s="138"/>
      <c r="B64" s="125"/>
      <c r="C64" s="123"/>
      <c r="D64" s="139">
        <v>32987</v>
      </c>
      <c r="E64" s="125"/>
      <c r="F64" s="125"/>
      <c r="G64" s="126"/>
      <c r="H64" s="125"/>
      <c r="I64" s="125"/>
      <c r="J64" s="125">
        <v>1</v>
      </c>
      <c r="K64" s="125">
        <v>56</v>
      </c>
      <c r="L64" s="125">
        <v>56</v>
      </c>
      <c r="M64" s="125">
        <v>80</v>
      </c>
      <c r="N64" s="128">
        <f t="shared" si="0"/>
        <v>0.25087999999999999</v>
      </c>
      <c r="O64" s="140"/>
    </row>
    <row r="65" spans="1:15" s="116" customFormat="1" ht="16.5" x14ac:dyDescent="0.3">
      <c r="A65" s="138"/>
      <c r="B65" s="125"/>
      <c r="C65" s="123"/>
      <c r="D65" s="103">
        <v>32188</v>
      </c>
      <c r="E65" s="125"/>
      <c r="F65" s="125"/>
      <c r="G65" s="126"/>
      <c r="H65" s="125"/>
      <c r="I65" s="125"/>
      <c r="J65" s="125">
        <v>1</v>
      </c>
      <c r="K65" s="125">
        <v>40</v>
      </c>
      <c r="L65" s="125">
        <v>40</v>
      </c>
      <c r="M65" s="125">
        <v>40</v>
      </c>
      <c r="N65" s="128">
        <f t="shared" si="0"/>
        <v>6.4000000000000001E-2</v>
      </c>
      <c r="O65" s="140"/>
    </row>
    <row r="66" spans="1:15" s="116" customFormat="1" ht="37.5" x14ac:dyDescent="0.3">
      <c r="A66" s="121">
        <v>44434</v>
      </c>
      <c r="B66" s="122" t="s">
        <v>226</v>
      </c>
      <c r="C66" s="123">
        <v>971505607597</v>
      </c>
      <c r="D66" s="139">
        <v>32683</v>
      </c>
      <c r="E66" s="125" t="s">
        <v>227</v>
      </c>
      <c r="F66" s="125" t="s">
        <v>228</v>
      </c>
      <c r="G66" s="126" t="s">
        <v>229</v>
      </c>
      <c r="H66" s="125" t="s">
        <v>95</v>
      </c>
      <c r="I66" s="125">
        <v>180</v>
      </c>
      <c r="J66" s="153">
        <v>1</v>
      </c>
      <c r="K66" s="153">
        <v>56</v>
      </c>
      <c r="L66" s="153">
        <v>56</v>
      </c>
      <c r="M66" s="153">
        <v>80</v>
      </c>
      <c r="N66" s="128">
        <f t="shared" ref="N66:N93" si="1">K66*L66*M66/1000000</f>
        <v>0.25087999999999999</v>
      </c>
      <c r="O66" s="129"/>
    </row>
    <row r="67" spans="1:15" s="116" customFormat="1" ht="15.75" x14ac:dyDescent="0.3">
      <c r="A67" s="156"/>
      <c r="B67" s="122"/>
      <c r="C67" s="123"/>
      <c r="D67" s="139">
        <v>32683</v>
      </c>
      <c r="E67" s="125"/>
      <c r="F67" s="125"/>
      <c r="G67" s="126"/>
      <c r="H67" s="125"/>
      <c r="I67" s="125"/>
      <c r="J67" s="153">
        <v>1</v>
      </c>
      <c r="K67" s="153">
        <v>40</v>
      </c>
      <c r="L67" s="153">
        <v>40</v>
      </c>
      <c r="M67" s="153">
        <v>40</v>
      </c>
      <c r="N67" s="128">
        <f t="shared" si="1"/>
        <v>6.4000000000000001E-2</v>
      </c>
      <c r="O67" s="129"/>
    </row>
    <row r="68" spans="1:15" s="116" customFormat="1" ht="25.5" x14ac:dyDescent="0.3">
      <c r="A68" s="121">
        <v>44434</v>
      </c>
      <c r="B68" s="122" t="s">
        <v>230</v>
      </c>
      <c r="C68" s="123">
        <v>971544527148</v>
      </c>
      <c r="D68" s="139">
        <v>32684</v>
      </c>
      <c r="E68" s="125" t="s">
        <v>231</v>
      </c>
      <c r="F68" s="125" t="s">
        <v>232</v>
      </c>
      <c r="G68" s="126" t="s">
        <v>233</v>
      </c>
      <c r="H68" s="125" t="s">
        <v>95</v>
      </c>
      <c r="I68" s="125">
        <v>80</v>
      </c>
      <c r="J68" s="153">
        <v>1</v>
      </c>
      <c r="K68" s="153">
        <v>46</v>
      </c>
      <c r="L68" s="153">
        <v>46</v>
      </c>
      <c r="M68" s="153">
        <v>46</v>
      </c>
      <c r="N68" s="128">
        <f t="shared" si="1"/>
        <v>9.7336000000000006E-2</v>
      </c>
      <c r="O68" s="129"/>
    </row>
    <row r="69" spans="1:15" s="116" customFormat="1" ht="25.5" x14ac:dyDescent="0.3">
      <c r="A69" s="121">
        <v>44436</v>
      </c>
      <c r="B69" s="122" t="s">
        <v>234</v>
      </c>
      <c r="C69" s="123">
        <v>971565402084</v>
      </c>
      <c r="D69" s="139">
        <v>32685</v>
      </c>
      <c r="E69" s="125" t="s">
        <v>235</v>
      </c>
      <c r="F69" s="125" t="s">
        <v>236</v>
      </c>
      <c r="G69" s="126" t="s">
        <v>237</v>
      </c>
      <c r="H69" s="125" t="s">
        <v>95</v>
      </c>
      <c r="I69" s="125">
        <v>265</v>
      </c>
      <c r="J69" s="153">
        <v>1</v>
      </c>
      <c r="K69" s="153">
        <v>51</v>
      </c>
      <c r="L69" s="153">
        <v>51</v>
      </c>
      <c r="M69" s="153">
        <v>76</v>
      </c>
      <c r="N69" s="128">
        <f t="shared" si="1"/>
        <v>0.19767599999999999</v>
      </c>
      <c r="O69" s="129"/>
    </row>
    <row r="70" spans="1:15" s="116" customFormat="1" ht="15.75" x14ac:dyDescent="0.3">
      <c r="A70" s="156"/>
      <c r="B70" s="122"/>
      <c r="C70" s="123"/>
      <c r="D70" s="139">
        <v>32685</v>
      </c>
      <c r="E70" s="125"/>
      <c r="F70" s="125"/>
      <c r="G70" s="126"/>
      <c r="H70" s="125"/>
      <c r="I70" s="125"/>
      <c r="J70" s="153">
        <v>1</v>
      </c>
      <c r="K70" s="153">
        <v>40</v>
      </c>
      <c r="L70" s="153">
        <v>40</v>
      </c>
      <c r="M70" s="153">
        <v>60</v>
      </c>
      <c r="N70" s="128">
        <f t="shared" si="1"/>
        <v>9.6000000000000002E-2</v>
      </c>
      <c r="O70" s="129"/>
    </row>
    <row r="71" spans="1:15" s="116" customFormat="1" ht="25.5" x14ac:dyDescent="0.3">
      <c r="A71" s="121">
        <v>44436</v>
      </c>
      <c r="B71" s="122" t="s">
        <v>238</v>
      </c>
      <c r="C71" s="123">
        <v>971567598788</v>
      </c>
      <c r="D71" s="139">
        <v>32686</v>
      </c>
      <c r="E71" s="125" t="s">
        <v>239</v>
      </c>
      <c r="F71" s="125" t="s">
        <v>240</v>
      </c>
      <c r="G71" s="126" t="s">
        <v>241</v>
      </c>
      <c r="H71" s="125" t="s">
        <v>51</v>
      </c>
      <c r="I71" s="125">
        <v>400</v>
      </c>
      <c r="J71" s="153">
        <v>1</v>
      </c>
      <c r="K71" s="153">
        <v>51</v>
      </c>
      <c r="L71" s="153">
        <v>51</v>
      </c>
      <c r="M71" s="153">
        <v>76</v>
      </c>
      <c r="N71" s="128">
        <f t="shared" si="1"/>
        <v>0.19767599999999999</v>
      </c>
      <c r="O71" s="129"/>
    </row>
    <row r="72" spans="1:15" s="116" customFormat="1" ht="15.75" x14ac:dyDescent="0.3">
      <c r="A72" s="156"/>
      <c r="B72" s="122"/>
      <c r="C72" s="123"/>
      <c r="D72" s="139">
        <v>32686</v>
      </c>
      <c r="E72" s="125"/>
      <c r="F72" s="125"/>
      <c r="G72" s="126"/>
      <c r="H72" s="125"/>
      <c r="I72" s="125"/>
      <c r="J72" s="153">
        <v>1</v>
      </c>
      <c r="K72" s="153">
        <v>40</v>
      </c>
      <c r="L72" s="153">
        <v>40</v>
      </c>
      <c r="M72" s="153">
        <v>40</v>
      </c>
      <c r="N72" s="128">
        <f t="shared" si="1"/>
        <v>6.4000000000000001E-2</v>
      </c>
      <c r="O72" s="129"/>
    </row>
    <row r="73" spans="1:15" s="116" customFormat="1" ht="15.75" x14ac:dyDescent="0.3">
      <c r="A73" s="121"/>
      <c r="B73" s="122"/>
      <c r="C73" s="123"/>
      <c r="D73" s="104">
        <v>32687</v>
      </c>
      <c r="E73" s="125"/>
      <c r="F73" s="125"/>
      <c r="G73" s="126"/>
      <c r="H73" s="125"/>
      <c r="I73" s="125"/>
      <c r="J73" s="153">
        <v>1</v>
      </c>
      <c r="K73" s="153">
        <v>51</v>
      </c>
      <c r="L73" s="153">
        <v>51</v>
      </c>
      <c r="M73" s="153">
        <v>76</v>
      </c>
      <c r="N73" s="128">
        <f t="shared" si="1"/>
        <v>0.19767599999999999</v>
      </c>
      <c r="O73" s="129"/>
    </row>
    <row r="74" spans="1:15" s="116" customFormat="1" ht="15.75" x14ac:dyDescent="0.3">
      <c r="A74" s="121">
        <v>44436</v>
      </c>
      <c r="B74" s="122" t="s">
        <v>242</v>
      </c>
      <c r="C74" s="123">
        <v>971509485884</v>
      </c>
      <c r="D74" s="139">
        <v>32689</v>
      </c>
      <c r="E74" s="125" t="s">
        <v>243</v>
      </c>
      <c r="F74" s="125" t="s">
        <v>244</v>
      </c>
      <c r="G74" s="126" t="s">
        <v>245</v>
      </c>
      <c r="H74" s="125" t="s">
        <v>51</v>
      </c>
      <c r="I74" s="125">
        <v>200</v>
      </c>
      <c r="J74" s="153">
        <v>1</v>
      </c>
      <c r="K74" s="153">
        <v>51</v>
      </c>
      <c r="L74" s="153">
        <v>51</v>
      </c>
      <c r="M74" s="153">
        <v>76</v>
      </c>
      <c r="N74" s="128">
        <f t="shared" si="1"/>
        <v>0.19767599999999999</v>
      </c>
      <c r="O74" s="129"/>
    </row>
    <row r="75" spans="1:15" s="116" customFormat="1" ht="25.5" x14ac:dyDescent="0.3">
      <c r="A75" s="121">
        <v>44436</v>
      </c>
      <c r="B75" s="122" t="s">
        <v>246</v>
      </c>
      <c r="C75" s="123">
        <v>971544389121</v>
      </c>
      <c r="D75" s="139">
        <v>32690</v>
      </c>
      <c r="E75" s="125" t="s">
        <v>247</v>
      </c>
      <c r="F75" s="125" t="s">
        <v>248</v>
      </c>
      <c r="G75" s="126" t="s">
        <v>249</v>
      </c>
      <c r="H75" s="125" t="s">
        <v>51</v>
      </c>
      <c r="I75" s="125">
        <v>240</v>
      </c>
      <c r="J75" s="153">
        <v>1</v>
      </c>
      <c r="K75" s="153">
        <v>58</v>
      </c>
      <c r="L75" s="153">
        <v>58</v>
      </c>
      <c r="M75" s="153">
        <v>92</v>
      </c>
      <c r="N75" s="128">
        <f t="shared" si="1"/>
        <v>0.30948799999999999</v>
      </c>
      <c r="O75" s="129"/>
    </row>
    <row r="76" spans="1:15" s="116" customFormat="1" ht="25.5" x14ac:dyDescent="0.3">
      <c r="A76" s="121">
        <v>44436</v>
      </c>
      <c r="B76" s="122" t="s">
        <v>250</v>
      </c>
      <c r="C76" s="123">
        <v>971502539924</v>
      </c>
      <c r="D76" s="139">
        <v>32691</v>
      </c>
      <c r="E76" s="125" t="s">
        <v>251</v>
      </c>
      <c r="F76" s="125" t="s">
        <v>252</v>
      </c>
      <c r="G76" s="126" t="s">
        <v>253</v>
      </c>
      <c r="H76" s="125" t="s">
        <v>95</v>
      </c>
      <c r="I76" s="125">
        <v>200</v>
      </c>
      <c r="J76" s="153">
        <v>1</v>
      </c>
      <c r="K76" s="153">
        <v>56</v>
      </c>
      <c r="L76" s="153">
        <v>56</v>
      </c>
      <c r="M76" s="153">
        <v>80</v>
      </c>
      <c r="N76" s="128">
        <f t="shared" si="1"/>
        <v>0.25087999999999999</v>
      </c>
      <c r="O76" s="129"/>
    </row>
    <row r="77" spans="1:15" s="116" customFormat="1" ht="15.75" x14ac:dyDescent="0.3">
      <c r="A77" s="156"/>
      <c r="B77" s="122"/>
      <c r="C77" s="123"/>
      <c r="D77" s="139">
        <v>32691</v>
      </c>
      <c r="E77" s="125"/>
      <c r="F77" s="125"/>
      <c r="G77" s="126"/>
      <c r="H77" s="125"/>
      <c r="I77" s="125"/>
      <c r="J77" s="153">
        <v>1</v>
      </c>
      <c r="K77" s="153">
        <v>40</v>
      </c>
      <c r="L77" s="153">
        <v>40</v>
      </c>
      <c r="M77" s="153">
        <v>40</v>
      </c>
      <c r="N77" s="128">
        <f t="shared" si="1"/>
        <v>6.4000000000000001E-2</v>
      </c>
      <c r="O77" s="129"/>
    </row>
    <row r="78" spans="1:15" s="116" customFormat="1" ht="25.5" x14ac:dyDescent="0.3">
      <c r="A78" s="121">
        <v>44436</v>
      </c>
      <c r="B78" s="122" t="s">
        <v>254</v>
      </c>
      <c r="C78" s="123">
        <v>971529617234</v>
      </c>
      <c r="D78" s="139">
        <v>32692</v>
      </c>
      <c r="E78" s="125" t="s">
        <v>255</v>
      </c>
      <c r="F78" s="125" t="s">
        <v>256</v>
      </c>
      <c r="G78" s="126" t="s">
        <v>257</v>
      </c>
      <c r="H78" s="125" t="s">
        <v>95</v>
      </c>
      <c r="I78" s="125">
        <v>125</v>
      </c>
      <c r="J78" s="153">
        <v>1</v>
      </c>
      <c r="K78" s="153">
        <v>46</v>
      </c>
      <c r="L78" s="153">
        <v>46</v>
      </c>
      <c r="M78" s="153">
        <v>72</v>
      </c>
      <c r="N78" s="128">
        <f t="shared" si="1"/>
        <v>0.15235199999999999</v>
      </c>
      <c r="O78" s="129"/>
    </row>
    <row r="79" spans="1:15" s="116" customFormat="1" ht="25.5" x14ac:dyDescent="0.3">
      <c r="A79" s="121">
        <v>44436</v>
      </c>
      <c r="B79" s="122" t="s">
        <v>258</v>
      </c>
      <c r="C79" s="123">
        <v>971569750688</v>
      </c>
      <c r="D79" s="139">
        <v>32693</v>
      </c>
      <c r="E79" s="125" t="s">
        <v>259</v>
      </c>
      <c r="F79" s="125" t="s">
        <v>260</v>
      </c>
      <c r="G79" s="126" t="s">
        <v>261</v>
      </c>
      <c r="H79" s="125" t="s">
        <v>20</v>
      </c>
      <c r="I79" s="125">
        <v>305</v>
      </c>
      <c r="J79" s="153">
        <v>1</v>
      </c>
      <c r="K79" s="153">
        <v>58</v>
      </c>
      <c r="L79" s="153">
        <v>58</v>
      </c>
      <c r="M79" s="153">
        <v>92</v>
      </c>
      <c r="N79" s="128">
        <f t="shared" si="1"/>
        <v>0.30948799999999999</v>
      </c>
      <c r="O79" s="129"/>
    </row>
    <row r="80" spans="1:15" s="116" customFormat="1" ht="15.75" x14ac:dyDescent="0.3">
      <c r="A80" s="156"/>
      <c r="B80" s="122"/>
      <c r="C80" s="123"/>
      <c r="D80" s="139">
        <v>32693</v>
      </c>
      <c r="E80" s="125"/>
      <c r="F80" s="125"/>
      <c r="G80" s="126"/>
      <c r="H80" s="125"/>
      <c r="I80" s="125"/>
      <c r="J80" s="153">
        <v>1</v>
      </c>
      <c r="K80" s="153">
        <v>40</v>
      </c>
      <c r="L80" s="153">
        <v>40</v>
      </c>
      <c r="M80" s="153">
        <v>40</v>
      </c>
      <c r="N80" s="128">
        <f t="shared" si="1"/>
        <v>6.4000000000000001E-2</v>
      </c>
      <c r="O80" s="129"/>
    </row>
    <row r="81" spans="1:15" s="116" customFormat="1" ht="15.75" x14ac:dyDescent="0.3">
      <c r="A81" s="156"/>
      <c r="B81" s="122"/>
      <c r="C81" s="123"/>
      <c r="D81" s="105">
        <v>32694</v>
      </c>
      <c r="E81" s="125"/>
      <c r="F81" s="125"/>
      <c r="G81" s="126"/>
      <c r="H81" s="125"/>
      <c r="I81" s="125"/>
      <c r="J81" s="153">
        <v>1</v>
      </c>
      <c r="K81" s="153">
        <v>40</v>
      </c>
      <c r="L81" s="153">
        <v>40</v>
      </c>
      <c r="M81" s="153">
        <v>40</v>
      </c>
      <c r="N81" s="128">
        <f t="shared" si="1"/>
        <v>6.4000000000000001E-2</v>
      </c>
      <c r="O81" s="129"/>
    </row>
    <row r="82" spans="1:15" s="116" customFormat="1" ht="25.5" x14ac:dyDescent="0.3">
      <c r="A82" s="121">
        <v>44436</v>
      </c>
      <c r="B82" s="122" t="s">
        <v>262</v>
      </c>
      <c r="C82" s="123">
        <v>971505388031</v>
      </c>
      <c r="D82" s="139">
        <v>32695</v>
      </c>
      <c r="E82" s="125" t="s">
        <v>263</v>
      </c>
      <c r="F82" s="125" t="s">
        <v>264</v>
      </c>
      <c r="G82" s="126" t="s">
        <v>265</v>
      </c>
      <c r="H82" s="125" t="s">
        <v>51</v>
      </c>
      <c r="I82" s="125">
        <v>150</v>
      </c>
      <c r="J82" s="153">
        <v>1</v>
      </c>
      <c r="K82" s="153">
        <v>46</v>
      </c>
      <c r="L82" s="153">
        <v>46</v>
      </c>
      <c r="M82" s="153">
        <v>72</v>
      </c>
      <c r="N82" s="128">
        <f t="shared" si="1"/>
        <v>0.15235199999999999</v>
      </c>
      <c r="O82" s="129"/>
    </row>
    <row r="83" spans="1:15" s="116" customFormat="1" ht="25.5" x14ac:dyDescent="0.3">
      <c r="A83" s="121">
        <v>44436</v>
      </c>
      <c r="B83" s="122" t="s">
        <v>266</v>
      </c>
      <c r="C83" s="123">
        <v>971558513224</v>
      </c>
      <c r="D83" s="139">
        <v>32696</v>
      </c>
      <c r="E83" s="125" t="s">
        <v>267</v>
      </c>
      <c r="F83" s="125" t="s">
        <v>268</v>
      </c>
      <c r="G83" s="126" t="s">
        <v>269</v>
      </c>
      <c r="H83" s="125" t="s">
        <v>20</v>
      </c>
      <c r="I83" s="125">
        <v>220</v>
      </c>
      <c r="J83" s="153">
        <v>1</v>
      </c>
      <c r="K83" s="153">
        <v>56</v>
      </c>
      <c r="L83" s="153">
        <v>56</v>
      </c>
      <c r="M83" s="153">
        <v>80</v>
      </c>
      <c r="N83" s="128">
        <f t="shared" si="1"/>
        <v>0.25087999999999999</v>
      </c>
      <c r="O83" s="129"/>
    </row>
    <row r="84" spans="1:15" s="116" customFormat="1" ht="15.75" x14ac:dyDescent="0.3">
      <c r="A84" s="156"/>
      <c r="B84" s="122"/>
      <c r="C84" s="123"/>
      <c r="D84" s="139">
        <v>32696</v>
      </c>
      <c r="E84" s="125"/>
      <c r="F84" s="125"/>
      <c r="G84" s="126"/>
      <c r="H84" s="125"/>
      <c r="I84" s="125"/>
      <c r="J84" s="153">
        <v>1</v>
      </c>
      <c r="K84" s="153">
        <v>40</v>
      </c>
      <c r="L84" s="153">
        <v>40</v>
      </c>
      <c r="M84" s="153">
        <v>40</v>
      </c>
      <c r="N84" s="128">
        <f t="shared" si="1"/>
        <v>6.4000000000000001E-2</v>
      </c>
      <c r="O84" s="129"/>
    </row>
    <row r="85" spans="1:15" s="116" customFormat="1" ht="37.5" x14ac:dyDescent="0.3">
      <c r="A85" s="121">
        <v>44437</v>
      </c>
      <c r="B85" s="122" t="s">
        <v>270</v>
      </c>
      <c r="C85" s="123">
        <v>971567434802</v>
      </c>
      <c r="D85" s="124">
        <v>32697</v>
      </c>
      <c r="E85" s="125" t="s">
        <v>271</v>
      </c>
      <c r="F85" s="125" t="s">
        <v>272</v>
      </c>
      <c r="G85" s="126"/>
      <c r="H85" s="125" t="s">
        <v>20</v>
      </c>
      <c r="I85" s="125">
        <v>610</v>
      </c>
      <c r="J85" s="127">
        <v>1</v>
      </c>
      <c r="K85" s="127">
        <v>58</v>
      </c>
      <c r="L85" s="127">
        <v>58</v>
      </c>
      <c r="M85" s="127">
        <v>92</v>
      </c>
      <c r="N85" s="128">
        <f t="shared" si="1"/>
        <v>0.30948799999999999</v>
      </c>
      <c r="O85" s="160" t="s">
        <v>397</v>
      </c>
    </row>
    <row r="86" spans="1:15" s="116" customFormat="1" ht="15.75" x14ac:dyDescent="0.3">
      <c r="A86" s="156"/>
      <c r="B86" s="122"/>
      <c r="C86" s="123"/>
      <c r="D86" s="124">
        <v>32697</v>
      </c>
      <c r="E86" s="125"/>
      <c r="F86" s="143" t="s">
        <v>393</v>
      </c>
      <c r="G86" s="126"/>
      <c r="H86" s="125"/>
      <c r="I86" s="125"/>
      <c r="J86" s="127">
        <v>1</v>
      </c>
      <c r="K86" s="127">
        <v>58</v>
      </c>
      <c r="L86" s="127">
        <v>58</v>
      </c>
      <c r="M86" s="127">
        <v>92</v>
      </c>
      <c r="N86" s="128">
        <f t="shared" si="1"/>
        <v>0.30948799999999999</v>
      </c>
      <c r="O86" s="129"/>
    </row>
    <row r="87" spans="1:15" s="116" customFormat="1" ht="25.5" x14ac:dyDescent="0.3">
      <c r="A87" s="121">
        <v>44437</v>
      </c>
      <c r="B87" s="122" t="s">
        <v>273</v>
      </c>
      <c r="C87" s="123">
        <v>971566121269</v>
      </c>
      <c r="D87" s="124">
        <v>32698</v>
      </c>
      <c r="E87" s="125" t="s">
        <v>274</v>
      </c>
      <c r="F87" s="125" t="s">
        <v>275</v>
      </c>
      <c r="G87" s="126" t="s">
        <v>276</v>
      </c>
      <c r="H87" s="125" t="s">
        <v>20</v>
      </c>
      <c r="I87" s="125">
        <v>130</v>
      </c>
      <c r="J87" s="127">
        <v>1</v>
      </c>
      <c r="K87" s="127">
        <v>46</v>
      </c>
      <c r="L87" s="127">
        <v>46</v>
      </c>
      <c r="M87" s="127">
        <v>72</v>
      </c>
      <c r="N87" s="128">
        <f t="shared" si="1"/>
        <v>0.15235199999999999</v>
      </c>
      <c r="O87" s="129"/>
    </row>
    <row r="88" spans="1:15" s="116" customFormat="1" ht="25.5" x14ac:dyDescent="0.3">
      <c r="A88" s="121">
        <v>44437</v>
      </c>
      <c r="B88" s="122" t="s">
        <v>277</v>
      </c>
      <c r="C88" s="123">
        <v>971554654779</v>
      </c>
      <c r="D88" s="124">
        <v>32699</v>
      </c>
      <c r="E88" s="125" t="s">
        <v>278</v>
      </c>
      <c r="F88" s="125" t="s">
        <v>279</v>
      </c>
      <c r="G88" s="126" t="s">
        <v>280</v>
      </c>
      <c r="H88" s="125" t="s">
        <v>95</v>
      </c>
      <c r="I88" s="125">
        <v>385</v>
      </c>
      <c r="J88" s="127">
        <v>1</v>
      </c>
      <c r="K88" s="127">
        <v>51</v>
      </c>
      <c r="L88" s="127">
        <v>51</v>
      </c>
      <c r="M88" s="127">
        <v>76</v>
      </c>
      <c r="N88" s="128">
        <f t="shared" si="1"/>
        <v>0.19767599999999999</v>
      </c>
      <c r="O88" s="129"/>
    </row>
    <row r="89" spans="1:15" s="116" customFormat="1" ht="15.75" x14ac:dyDescent="0.3">
      <c r="A89" s="156"/>
      <c r="B89" s="122"/>
      <c r="C89" s="123"/>
      <c r="D89" s="124">
        <v>32699</v>
      </c>
      <c r="E89" s="125"/>
      <c r="F89" s="125"/>
      <c r="G89" s="126"/>
      <c r="H89" s="125"/>
      <c r="I89" s="125"/>
      <c r="J89" s="127">
        <v>1</v>
      </c>
      <c r="K89" s="127">
        <v>58</v>
      </c>
      <c r="L89" s="127">
        <v>58</v>
      </c>
      <c r="M89" s="127">
        <v>92</v>
      </c>
      <c r="N89" s="128">
        <f t="shared" si="1"/>
        <v>0.30948799999999999</v>
      </c>
      <c r="O89" s="129"/>
    </row>
    <row r="90" spans="1:15" s="116" customFormat="1" ht="25.5" x14ac:dyDescent="0.3">
      <c r="A90" s="121">
        <v>44437</v>
      </c>
      <c r="B90" s="122" t="s">
        <v>281</v>
      </c>
      <c r="C90" s="123">
        <v>971543281058</v>
      </c>
      <c r="D90" s="139">
        <v>32700</v>
      </c>
      <c r="E90" s="125" t="s">
        <v>282</v>
      </c>
      <c r="F90" s="125" t="s">
        <v>283</v>
      </c>
      <c r="G90" s="126" t="s">
        <v>284</v>
      </c>
      <c r="H90" s="125" t="s">
        <v>20</v>
      </c>
      <c r="I90" s="125">
        <v>280</v>
      </c>
      <c r="J90" s="127">
        <v>1</v>
      </c>
      <c r="K90" s="127">
        <v>49</v>
      </c>
      <c r="L90" s="127">
        <v>73</v>
      </c>
      <c r="M90" s="127">
        <v>97</v>
      </c>
      <c r="N90" s="128">
        <f t="shared" si="1"/>
        <v>0.34696900000000003</v>
      </c>
      <c r="O90" s="129"/>
    </row>
    <row r="91" spans="1:15" s="116" customFormat="1" ht="25.5" x14ac:dyDescent="0.3">
      <c r="A91" s="121">
        <v>44437</v>
      </c>
      <c r="B91" s="122" t="s">
        <v>285</v>
      </c>
      <c r="C91" s="123">
        <v>971524096213</v>
      </c>
      <c r="D91" s="139">
        <v>33101</v>
      </c>
      <c r="E91" s="125" t="s">
        <v>286</v>
      </c>
      <c r="F91" s="125" t="s">
        <v>287</v>
      </c>
      <c r="G91" s="126" t="s">
        <v>288</v>
      </c>
      <c r="H91" s="125" t="s">
        <v>95</v>
      </c>
      <c r="I91" s="125">
        <v>190</v>
      </c>
      <c r="J91" s="127">
        <v>1</v>
      </c>
      <c r="K91" s="127">
        <v>56</v>
      </c>
      <c r="L91" s="127">
        <v>56</v>
      </c>
      <c r="M91" s="127">
        <v>80</v>
      </c>
      <c r="N91" s="128">
        <f t="shared" si="1"/>
        <v>0.25087999999999999</v>
      </c>
      <c r="O91" s="129"/>
    </row>
    <row r="92" spans="1:15" s="116" customFormat="1" ht="15.75" x14ac:dyDescent="0.3">
      <c r="A92" s="156"/>
      <c r="B92" s="164"/>
      <c r="C92" s="165"/>
      <c r="D92" s="139">
        <v>33101</v>
      </c>
      <c r="E92" s="166"/>
      <c r="F92" s="166"/>
      <c r="G92" s="167"/>
      <c r="H92" s="166"/>
      <c r="I92" s="166"/>
      <c r="J92" s="168">
        <v>1</v>
      </c>
      <c r="K92" s="168">
        <v>40</v>
      </c>
      <c r="L92" s="168">
        <v>40</v>
      </c>
      <c r="M92" s="168">
        <v>40</v>
      </c>
      <c r="N92" s="169">
        <f t="shared" si="1"/>
        <v>6.4000000000000001E-2</v>
      </c>
      <c r="O92" s="129"/>
    </row>
    <row r="93" spans="1:15" s="116" customFormat="1" ht="25.5" x14ac:dyDescent="0.3">
      <c r="A93" s="156"/>
      <c r="B93" s="107" t="s">
        <v>555</v>
      </c>
      <c r="C93" s="108"/>
      <c r="D93" s="133" t="s">
        <v>574</v>
      </c>
      <c r="E93" s="107" t="s">
        <v>556</v>
      </c>
      <c r="F93" s="107" t="s">
        <v>557</v>
      </c>
      <c r="G93" s="134" t="s">
        <v>558</v>
      </c>
      <c r="H93" s="170" t="s">
        <v>559</v>
      </c>
      <c r="I93" s="107"/>
      <c r="J93" s="135">
        <v>1</v>
      </c>
      <c r="K93" s="135">
        <v>40</v>
      </c>
      <c r="L93" s="135">
        <v>40</v>
      </c>
      <c r="M93" s="135">
        <v>40</v>
      </c>
      <c r="N93" s="136">
        <f t="shared" si="1"/>
        <v>6.4000000000000001E-2</v>
      </c>
      <c r="O93" s="129"/>
    </row>
    <row r="94" spans="1:15" s="116" customFormat="1" ht="25.5" x14ac:dyDescent="0.3">
      <c r="A94" s="132">
        <v>44432</v>
      </c>
      <c r="B94" s="107" t="s">
        <v>289</v>
      </c>
      <c r="C94" s="108">
        <v>971545037194</v>
      </c>
      <c r="D94" s="133">
        <v>32503</v>
      </c>
      <c r="E94" s="107" t="s">
        <v>290</v>
      </c>
      <c r="F94" s="107" t="s">
        <v>291</v>
      </c>
      <c r="G94" s="134" t="s">
        <v>292</v>
      </c>
      <c r="H94" s="107" t="s">
        <v>20</v>
      </c>
      <c r="I94" s="107">
        <v>95</v>
      </c>
      <c r="J94" s="135">
        <v>1</v>
      </c>
      <c r="K94" s="135">
        <v>40</v>
      </c>
      <c r="L94" s="135">
        <v>40</v>
      </c>
      <c r="M94" s="135">
        <v>40</v>
      </c>
      <c r="N94" s="136">
        <f t="shared" ref="N94:N133" si="2">K94*L94*M94/1000000</f>
        <v>6.4000000000000001E-2</v>
      </c>
      <c r="O94" s="137"/>
    </row>
    <row r="95" spans="1:15" s="116" customFormat="1" ht="25.5" x14ac:dyDescent="0.3">
      <c r="A95" s="132">
        <v>44434</v>
      </c>
      <c r="B95" s="107" t="s">
        <v>293</v>
      </c>
      <c r="C95" s="108">
        <v>971565938073</v>
      </c>
      <c r="D95" s="133">
        <v>32514</v>
      </c>
      <c r="E95" s="107" t="s">
        <v>294</v>
      </c>
      <c r="F95" s="107" t="s">
        <v>295</v>
      </c>
      <c r="G95" s="134" t="s">
        <v>296</v>
      </c>
      <c r="H95" s="107" t="s">
        <v>95</v>
      </c>
      <c r="I95" s="107">
        <v>190</v>
      </c>
      <c r="J95" s="135">
        <v>1</v>
      </c>
      <c r="K95" s="135">
        <v>56</v>
      </c>
      <c r="L95" s="135">
        <v>56</v>
      </c>
      <c r="M95" s="135">
        <v>80</v>
      </c>
      <c r="N95" s="136">
        <f t="shared" si="2"/>
        <v>0.25087999999999999</v>
      </c>
      <c r="O95" s="137"/>
    </row>
    <row r="96" spans="1:15" s="116" customFormat="1" ht="15.75" x14ac:dyDescent="0.3">
      <c r="A96" s="132"/>
      <c r="B96" s="107"/>
      <c r="C96" s="108"/>
      <c r="D96" s="133">
        <v>32514</v>
      </c>
      <c r="E96" s="107"/>
      <c r="F96" s="107"/>
      <c r="G96" s="134"/>
      <c r="H96" s="107"/>
      <c r="I96" s="107"/>
      <c r="J96" s="135">
        <v>1</v>
      </c>
      <c r="K96" s="135">
        <v>40</v>
      </c>
      <c r="L96" s="135">
        <v>40</v>
      </c>
      <c r="M96" s="135">
        <v>40</v>
      </c>
      <c r="N96" s="136">
        <f t="shared" si="2"/>
        <v>6.4000000000000001E-2</v>
      </c>
      <c r="O96" s="137"/>
    </row>
    <row r="97" spans="1:15" s="116" customFormat="1" ht="25.5" x14ac:dyDescent="0.3">
      <c r="A97" s="132">
        <v>44435</v>
      </c>
      <c r="B97" s="107" t="s">
        <v>297</v>
      </c>
      <c r="C97" s="108">
        <v>971507712726</v>
      </c>
      <c r="D97" s="133">
        <v>32515</v>
      </c>
      <c r="E97" s="107" t="s">
        <v>298</v>
      </c>
      <c r="F97" s="107" t="s">
        <v>299</v>
      </c>
      <c r="G97" s="134" t="s">
        <v>300</v>
      </c>
      <c r="H97" s="107" t="s">
        <v>20</v>
      </c>
      <c r="I97" s="107">
        <v>360</v>
      </c>
      <c r="J97" s="135">
        <v>1</v>
      </c>
      <c r="K97" s="135">
        <v>49</v>
      </c>
      <c r="L97" s="135">
        <v>73</v>
      </c>
      <c r="M97" s="135">
        <v>97</v>
      </c>
      <c r="N97" s="136">
        <f t="shared" si="2"/>
        <v>0.34696900000000003</v>
      </c>
      <c r="O97" s="137"/>
    </row>
    <row r="98" spans="1:15" s="116" customFormat="1" ht="15.75" x14ac:dyDescent="0.3">
      <c r="A98" s="132"/>
      <c r="B98" s="107"/>
      <c r="C98" s="108"/>
      <c r="D98" s="133">
        <v>32515</v>
      </c>
      <c r="E98" s="142" t="s">
        <v>84</v>
      </c>
      <c r="F98" s="107"/>
      <c r="G98" s="134"/>
      <c r="H98" s="107"/>
      <c r="I98" s="107"/>
      <c r="J98" s="135">
        <v>1</v>
      </c>
      <c r="K98" s="135">
        <v>40</v>
      </c>
      <c r="L98" s="135">
        <v>40</v>
      </c>
      <c r="M98" s="135">
        <v>40</v>
      </c>
      <c r="N98" s="136">
        <f t="shared" si="2"/>
        <v>6.4000000000000001E-2</v>
      </c>
      <c r="O98" s="137"/>
    </row>
    <row r="99" spans="1:15" s="116" customFormat="1" ht="25.5" x14ac:dyDescent="0.3">
      <c r="A99" s="132">
        <v>44435</v>
      </c>
      <c r="B99" s="107" t="s">
        <v>301</v>
      </c>
      <c r="C99" s="108">
        <v>971527733754</v>
      </c>
      <c r="D99" s="133">
        <v>32516</v>
      </c>
      <c r="E99" s="107" t="s">
        <v>302</v>
      </c>
      <c r="F99" s="107" t="s">
        <v>303</v>
      </c>
      <c r="G99" s="134" t="s">
        <v>304</v>
      </c>
      <c r="H99" s="107" t="s">
        <v>51</v>
      </c>
      <c r="I99" s="107">
        <v>350</v>
      </c>
      <c r="J99" s="135">
        <v>1</v>
      </c>
      <c r="K99" s="135">
        <v>51</v>
      </c>
      <c r="L99" s="135">
        <v>51</v>
      </c>
      <c r="M99" s="135">
        <v>76</v>
      </c>
      <c r="N99" s="136">
        <f t="shared" si="2"/>
        <v>0.19767599999999999</v>
      </c>
      <c r="O99" s="137"/>
    </row>
    <row r="100" spans="1:15" s="116" customFormat="1" ht="15.75" x14ac:dyDescent="0.3">
      <c r="A100" s="132"/>
      <c r="B100" s="107"/>
      <c r="C100" s="108"/>
      <c r="D100" s="133">
        <v>32516</v>
      </c>
      <c r="E100" s="142" t="s">
        <v>391</v>
      </c>
      <c r="F100" s="107"/>
      <c r="G100" s="134"/>
      <c r="H100" s="107"/>
      <c r="I100" s="107"/>
      <c r="J100" s="135">
        <v>1</v>
      </c>
      <c r="K100" s="135">
        <v>51</v>
      </c>
      <c r="L100" s="135">
        <v>51</v>
      </c>
      <c r="M100" s="135">
        <v>76</v>
      </c>
      <c r="N100" s="136">
        <f t="shared" si="2"/>
        <v>0.19767599999999999</v>
      </c>
      <c r="O100" s="137"/>
    </row>
    <row r="101" spans="1:15" s="116" customFormat="1" ht="37.5" x14ac:dyDescent="0.3">
      <c r="A101" s="132">
        <v>44435</v>
      </c>
      <c r="B101" s="107" t="s">
        <v>305</v>
      </c>
      <c r="C101" s="108">
        <v>971507423281</v>
      </c>
      <c r="D101" s="133">
        <v>32517</v>
      </c>
      <c r="E101" s="107" t="s">
        <v>306</v>
      </c>
      <c r="F101" s="107" t="s">
        <v>307</v>
      </c>
      <c r="G101" s="134" t="s">
        <v>308</v>
      </c>
      <c r="H101" s="107" t="s">
        <v>95</v>
      </c>
      <c r="I101" s="107">
        <v>125</v>
      </c>
      <c r="J101" s="135">
        <v>1</v>
      </c>
      <c r="K101" s="135">
        <v>46</v>
      </c>
      <c r="L101" s="135">
        <v>46</v>
      </c>
      <c r="M101" s="135">
        <v>72</v>
      </c>
      <c r="N101" s="136">
        <f t="shared" si="2"/>
        <v>0.15235199999999999</v>
      </c>
      <c r="O101" s="137"/>
    </row>
    <row r="102" spans="1:15" s="116" customFormat="1" ht="25.5" x14ac:dyDescent="0.3">
      <c r="A102" s="132">
        <v>44435</v>
      </c>
      <c r="B102" s="107" t="s">
        <v>309</v>
      </c>
      <c r="C102" s="108">
        <v>971544318064</v>
      </c>
      <c r="D102" s="133">
        <v>32518</v>
      </c>
      <c r="E102" s="107" t="s">
        <v>310</v>
      </c>
      <c r="F102" s="107" t="s">
        <v>311</v>
      </c>
      <c r="G102" s="134" t="s">
        <v>312</v>
      </c>
      <c r="H102" s="107" t="s">
        <v>95</v>
      </c>
      <c r="I102" s="107">
        <v>190</v>
      </c>
      <c r="J102" s="135">
        <v>1</v>
      </c>
      <c r="K102" s="135">
        <v>56</v>
      </c>
      <c r="L102" s="135">
        <v>56</v>
      </c>
      <c r="M102" s="135">
        <v>80</v>
      </c>
      <c r="N102" s="136">
        <f t="shared" si="2"/>
        <v>0.25087999999999999</v>
      </c>
      <c r="O102" s="137"/>
    </row>
    <row r="103" spans="1:15" s="116" customFormat="1" ht="15.75" x14ac:dyDescent="0.3">
      <c r="A103" s="132"/>
      <c r="B103" s="107"/>
      <c r="C103" s="108"/>
      <c r="D103" s="133">
        <v>32518</v>
      </c>
      <c r="E103" s="107"/>
      <c r="F103" s="107"/>
      <c r="G103" s="134"/>
      <c r="H103" s="107"/>
      <c r="I103" s="107"/>
      <c r="J103" s="135">
        <v>1</v>
      </c>
      <c r="K103" s="135">
        <v>40</v>
      </c>
      <c r="L103" s="135">
        <v>40</v>
      </c>
      <c r="M103" s="135">
        <v>40</v>
      </c>
      <c r="N103" s="136">
        <f t="shared" si="2"/>
        <v>6.4000000000000001E-2</v>
      </c>
      <c r="O103" s="137"/>
    </row>
    <row r="104" spans="1:15" s="116" customFormat="1" ht="25.5" x14ac:dyDescent="0.3">
      <c r="A104" s="132">
        <v>44435</v>
      </c>
      <c r="B104" s="107" t="s">
        <v>313</v>
      </c>
      <c r="C104" s="108">
        <v>971543602958</v>
      </c>
      <c r="D104" s="133">
        <v>32519</v>
      </c>
      <c r="E104" s="107" t="s">
        <v>314</v>
      </c>
      <c r="F104" s="107" t="s">
        <v>315</v>
      </c>
      <c r="G104" s="134" t="s">
        <v>316</v>
      </c>
      <c r="H104" s="107" t="s">
        <v>20</v>
      </c>
      <c r="I104" s="107">
        <v>230</v>
      </c>
      <c r="J104" s="135">
        <v>1</v>
      </c>
      <c r="K104" s="135">
        <v>56</v>
      </c>
      <c r="L104" s="135">
        <v>56</v>
      </c>
      <c r="M104" s="135">
        <v>80</v>
      </c>
      <c r="N104" s="136">
        <f t="shared" si="2"/>
        <v>0.25087999999999999</v>
      </c>
      <c r="O104" s="137"/>
    </row>
    <row r="105" spans="1:15" s="116" customFormat="1" ht="15.75" x14ac:dyDescent="0.3">
      <c r="A105" s="132"/>
      <c r="B105" s="107"/>
      <c r="C105" s="108"/>
      <c r="D105" s="133">
        <v>32519</v>
      </c>
      <c r="E105" s="107"/>
      <c r="F105" s="107"/>
      <c r="G105" s="134"/>
      <c r="H105" s="107"/>
      <c r="I105" s="107"/>
      <c r="J105" s="135">
        <v>1</v>
      </c>
      <c r="K105" s="135">
        <v>40</v>
      </c>
      <c r="L105" s="135">
        <v>40</v>
      </c>
      <c r="M105" s="135">
        <v>40</v>
      </c>
      <c r="N105" s="136">
        <f t="shared" si="2"/>
        <v>6.4000000000000001E-2</v>
      </c>
      <c r="O105" s="137"/>
    </row>
    <row r="106" spans="1:15" s="116" customFormat="1" ht="15.75" x14ac:dyDescent="0.3">
      <c r="A106" s="132">
        <v>44435</v>
      </c>
      <c r="B106" s="107" t="s">
        <v>317</v>
      </c>
      <c r="C106" s="108">
        <v>971561839559</v>
      </c>
      <c r="D106" s="133">
        <v>32520</v>
      </c>
      <c r="E106" s="107" t="s">
        <v>318</v>
      </c>
      <c r="F106" s="107" t="s">
        <v>319</v>
      </c>
      <c r="G106" s="134" t="s">
        <v>320</v>
      </c>
      <c r="H106" s="107" t="s">
        <v>95</v>
      </c>
      <c r="I106" s="107">
        <v>295</v>
      </c>
      <c r="J106" s="135">
        <v>1</v>
      </c>
      <c r="K106" s="135">
        <v>49</v>
      </c>
      <c r="L106" s="135">
        <v>73</v>
      </c>
      <c r="M106" s="135">
        <v>97</v>
      </c>
      <c r="N106" s="136">
        <f t="shared" si="2"/>
        <v>0.34696900000000003</v>
      </c>
      <c r="O106" s="137"/>
    </row>
    <row r="107" spans="1:15" s="116" customFormat="1" ht="15.75" x14ac:dyDescent="0.3">
      <c r="A107" s="132"/>
      <c r="B107" s="107"/>
      <c r="C107" s="108"/>
      <c r="D107" s="133">
        <v>32520</v>
      </c>
      <c r="E107" s="107"/>
      <c r="F107" s="107"/>
      <c r="G107" s="134"/>
      <c r="H107" s="107"/>
      <c r="I107" s="107"/>
      <c r="J107" s="135">
        <v>1</v>
      </c>
      <c r="K107" s="135">
        <v>40</v>
      </c>
      <c r="L107" s="135">
        <v>40</v>
      </c>
      <c r="M107" s="135">
        <v>40</v>
      </c>
      <c r="N107" s="136">
        <f t="shared" si="2"/>
        <v>6.4000000000000001E-2</v>
      </c>
      <c r="O107" s="137"/>
    </row>
    <row r="108" spans="1:15" s="116" customFormat="1" ht="15.75" x14ac:dyDescent="0.3">
      <c r="A108" s="132">
        <v>44435</v>
      </c>
      <c r="B108" s="107" t="s">
        <v>321</v>
      </c>
      <c r="C108" s="108">
        <v>971544464836</v>
      </c>
      <c r="D108" s="133">
        <v>32521</v>
      </c>
      <c r="E108" s="107" t="s">
        <v>322</v>
      </c>
      <c r="F108" s="107" t="s">
        <v>323</v>
      </c>
      <c r="G108" s="134" t="s">
        <v>324</v>
      </c>
      <c r="H108" s="107" t="s">
        <v>95</v>
      </c>
      <c r="I108" s="107">
        <v>60</v>
      </c>
      <c r="J108" s="135">
        <v>1</v>
      </c>
      <c r="K108" s="135">
        <v>40</v>
      </c>
      <c r="L108" s="135">
        <v>40</v>
      </c>
      <c r="M108" s="135">
        <v>40</v>
      </c>
      <c r="N108" s="136">
        <f t="shared" si="2"/>
        <v>6.4000000000000001E-2</v>
      </c>
      <c r="O108" s="137"/>
    </row>
    <row r="109" spans="1:15" s="116" customFormat="1" ht="15.75" x14ac:dyDescent="0.3">
      <c r="A109" s="132">
        <v>44437</v>
      </c>
      <c r="B109" s="107" t="s">
        <v>325</v>
      </c>
      <c r="C109" s="108">
        <v>971525303149</v>
      </c>
      <c r="D109" s="133">
        <v>32522</v>
      </c>
      <c r="E109" s="107" t="s">
        <v>326</v>
      </c>
      <c r="F109" s="107" t="s">
        <v>327</v>
      </c>
      <c r="G109" s="134" t="s">
        <v>328</v>
      </c>
      <c r="H109" s="107" t="s">
        <v>95</v>
      </c>
      <c r="I109" s="107">
        <v>280</v>
      </c>
      <c r="J109" s="135">
        <v>1</v>
      </c>
      <c r="K109" s="135">
        <v>51</v>
      </c>
      <c r="L109" s="135">
        <v>51</v>
      </c>
      <c r="M109" s="135">
        <v>76</v>
      </c>
      <c r="N109" s="136">
        <f t="shared" si="2"/>
        <v>0.19767599999999999</v>
      </c>
      <c r="O109" s="137"/>
    </row>
    <row r="110" spans="1:15" s="116" customFormat="1" ht="15.75" x14ac:dyDescent="0.3">
      <c r="A110" s="132"/>
      <c r="B110" s="107"/>
      <c r="C110" s="108"/>
      <c r="D110" s="133">
        <v>32522</v>
      </c>
      <c r="E110" s="142" t="s">
        <v>84</v>
      </c>
      <c r="F110" s="107"/>
      <c r="G110" s="134"/>
      <c r="H110" s="107"/>
      <c r="I110" s="107"/>
      <c r="J110" s="135">
        <v>1</v>
      </c>
      <c r="K110" s="135">
        <v>51</v>
      </c>
      <c r="L110" s="135">
        <v>51</v>
      </c>
      <c r="M110" s="135">
        <v>76</v>
      </c>
      <c r="N110" s="136">
        <f t="shared" si="2"/>
        <v>0.19767599999999999</v>
      </c>
      <c r="O110" s="137"/>
    </row>
    <row r="111" spans="1:15" s="116" customFormat="1" ht="37.5" x14ac:dyDescent="0.3">
      <c r="A111" s="132">
        <v>44437</v>
      </c>
      <c r="B111" s="107" t="s">
        <v>329</v>
      </c>
      <c r="C111" s="108">
        <v>971565011132</v>
      </c>
      <c r="D111" s="133">
        <v>32523</v>
      </c>
      <c r="E111" s="107" t="s">
        <v>330</v>
      </c>
      <c r="F111" s="107" t="s">
        <v>331</v>
      </c>
      <c r="G111" s="134" t="s">
        <v>332</v>
      </c>
      <c r="H111" s="107" t="s">
        <v>95</v>
      </c>
      <c r="I111" s="107">
        <v>335</v>
      </c>
      <c r="J111" s="135">
        <v>1</v>
      </c>
      <c r="K111" s="135">
        <v>40</v>
      </c>
      <c r="L111" s="135">
        <v>40</v>
      </c>
      <c r="M111" s="135">
        <v>40</v>
      </c>
      <c r="N111" s="136">
        <f t="shared" si="2"/>
        <v>6.4000000000000001E-2</v>
      </c>
      <c r="O111" s="159" t="s">
        <v>399</v>
      </c>
    </row>
    <row r="112" spans="1:15" s="116" customFormat="1" ht="15.75" x14ac:dyDescent="0.3">
      <c r="A112" s="132"/>
      <c r="B112" s="107"/>
      <c r="C112" s="108"/>
      <c r="D112" s="133">
        <v>32523</v>
      </c>
      <c r="E112" s="107"/>
      <c r="F112" s="142" t="s">
        <v>392</v>
      </c>
      <c r="G112" s="134"/>
      <c r="H112" s="107"/>
      <c r="I112" s="107"/>
      <c r="J112" s="135">
        <v>1</v>
      </c>
      <c r="K112" s="135">
        <v>40</v>
      </c>
      <c r="L112" s="135">
        <v>40</v>
      </c>
      <c r="M112" s="135">
        <v>40</v>
      </c>
      <c r="N112" s="136">
        <f t="shared" si="2"/>
        <v>6.4000000000000001E-2</v>
      </c>
      <c r="O112" s="137"/>
    </row>
    <row r="113" spans="1:15" s="116" customFormat="1" ht="15.75" x14ac:dyDescent="0.3">
      <c r="A113" s="132"/>
      <c r="B113" s="107"/>
      <c r="C113" s="108"/>
      <c r="D113" s="133">
        <v>32523</v>
      </c>
      <c r="E113" s="107"/>
      <c r="F113" s="142" t="s">
        <v>390</v>
      </c>
      <c r="G113" s="134"/>
      <c r="H113" s="107"/>
      <c r="I113" s="107"/>
      <c r="J113" s="135">
        <v>1</v>
      </c>
      <c r="K113" s="135">
        <v>58</v>
      </c>
      <c r="L113" s="135">
        <v>58</v>
      </c>
      <c r="M113" s="135">
        <v>92</v>
      </c>
      <c r="N113" s="136">
        <f t="shared" si="2"/>
        <v>0.30948799999999999</v>
      </c>
      <c r="O113" s="137"/>
    </row>
    <row r="114" spans="1:15" s="116" customFormat="1" ht="37.5" x14ac:dyDescent="0.3">
      <c r="A114" s="132">
        <v>44437</v>
      </c>
      <c r="B114" s="107" t="s">
        <v>333</v>
      </c>
      <c r="C114" s="108">
        <v>971526636901</v>
      </c>
      <c r="D114" s="133">
        <v>32524</v>
      </c>
      <c r="E114" s="107" t="s">
        <v>334</v>
      </c>
      <c r="F114" s="107" t="s">
        <v>335</v>
      </c>
      <c r="G114" s="134" t="s">
        <v>336</v>
      </c>
      <c r="H114" s="107" t="s">
        <v>95</v>
      </c>
      <c r="I114" s="107">
        <v>190</v>
      </c>
      <c r="J114" s="135">
        <v>1</v>
      </c>
      <c r="K114" s="135">
        <v>56</v>
      </c>
      <c r="L114" s="135">
        <v>56</v>
      </c>
      <c r="M114" s="135">
        <v>80</v>
      </c>
      <c r="N114" s="136">
        <f t="shared" si="2"/>
        <v>0.25087999999999999</v>
      </c>
      <c r="O114" s="137"/>
    </row>
    <row r="115" spans="1:15" s="116" customFormat="1" ht="15.75" x14ac:dyDescent="0.3">
      <c r="A115" s="132"/>
      <c r="B115" s="107"/>
      <c r="C115" s="108"/>
      <c r="D115" s="133">
        <v>32524</v>
      </c>
      <c r="E115" s="142" t="s">
        <v>84</v>
      </c>
      <c r="F115" s="107"/>
      <c r="G115" s="134"/>
      <c r="H115" s="107"/>
      <c r="I115" s="107"/>
      <c r="J115" s="135">
        <v>1</v>
      </c>
      <c r="K115" s="135">
        <v>40</v>
      </c>
      <c r="L115" s="135">
        <v>40</v>
      </c>
      <c r="M115" s="135">
        <v>40</v>
      </c>
      <c r="N115" s="136">
        <f t="shared" si="2"/>
        <v>6.4000000000000001E-2</v>
      </c>
      <c r="O115" s="137"/>
    </row>
    <row r="116" spans="1:15" s="116" customFormat="1" ht="25.5" x14ac:dyDescent="0.3">
      <c r="A116" s="132">
        <v>44437</v>
      </c>
      <c r="B116" s="107" t="s">
        <v>337</v>
      </c>
      <c r="C116" s="108">
        <v>971564300474</v>
      </c>
      <c r="D116" s="133">
        <v>32525</v>
      </c>
      <c r="E116" s="107" t="s">
        <v>338</v>
      </c>
      <c r="F116" s="107" t="s">
        <v>339</v>
      </c>
      <c r="G116" s="134" t="s">
        <v>340</v>
      </c>
      <c r="H116" s="107" t="s">
        <v>95</v>
      </c>
      <c r="I116" s="107">
        <v>185</v>
      </c>
      <c r="J116" s="135">
        <v>1</v>
      </c>
      <c r="K116" s="135">
        <v>56</v>
      </c>
      <c r="L116" s="135">
        <v>56</v>
      </c>
      <c r="M116" s="135">
        <v>80</v>
      </c>
      <c r="N116" s="136">
        <f t="shared" si="2"/>
        <v>0.25087999999999999</v>
      </c>
      <c r="O116" s="137"/>
    </row>
    <row r="117" spans="1:15" s="116" customFormat="1" ht="25.5" x14ac:dyDescent="0.3">
      <c r="A117" s="132">
        <v>44437</v>
      </c>
      <c r="B117" s="107" t="s">
        <v>341</v>
      </c>
      <c r="C117" s="108">
        <v>971543030858</v>
      </c>
      <c r="D117" s="133">
        <v>32526</v>
      </c>
      <c r="E117" s="107" t="s">
        <v>342</v>
      </c>
      <c r="F117" s="107" t="s">
        <v>343</v>
      </c>
      <c r="G117" s="134" t="s">
        <v>344</v>
      </c>
      <c r="H117" s="107" t="s">
        <v>95</v>
      </c>
      <c r="I117" s="107">
        <v>345</v>
      </c>
      <c r="J117" s="135">
        <v>1</v>
      </c>
      <c r="K117" s="135">
        <v>51</v>
      </c>
      <c r="L117" s="135">
        <v>51</v>
      </c>
      <c r="M117" s="135">
        <v>76</v>
      </c>
      <c r="N117" s="136">
        <f t="shared" si="2"/>
        <v>0.19767599999999999</v>
      </c>
      <c r="O117" s="159" t="s">
        <v>392</v>
      </c>
    </row>
    <row r="118" spans="1:15" s="116" customFormat="1" ht="15.75" x14ac:dyDescent="0.3">
      <c r="A118" s="132"/>
      <c r="B118" s="107"/>
      <c r="C118" s="108"/>
      <c r="D118" s="133">
        <v>32526</v>
      </c>
      <c r="E118" s="142" t="s">
        <v>390</v>
      </c>
      <c r="F118" s="107"/>
      <c r="G118" s="134"/>
      <c r="H118" s="107"/>
      <c r="I118" s="107"/>
      <c r="J118" s="135">
        <v>1</v>
      </c>
      <c r="K118" s="135">
        <v>56</v>
      </c>
      <c r="L118" s="135">
        <v>56</v>
      </c>
      <c r="M118" s="135">
        <v>80</v>
      </c>
      <c r="N118" s="136">
        <f t="shared" si="2"/>
        <v>0.25087999999999999</v>
      </c>
      <c r="O118" s="137"/>
    </row>
    <row r="119" spans="1:15" s="116" customFormat="1" ht="15.75" x14ac:dyDescent="0.3">
      <c r="A119" s="132"/>
      <c r="B119" s="107"/>
      <c r="C119" s="108"/>
      <c r="D119" s="133">
        <v>32526</v>
      </c>
      <c r="E119" s="142" t="s">
        <v>399</v>
      </c>
      <c r="F119" s="107"/>
      <c r="G119" s="134"/>
      <c r="H119" s="107"/>
      <c r="I119" s="107"/>
      <c r="J119" s="135">
        <v>1</v>
      </c>
      <c r="K119" s="135">
        <v>40</v>
      </c>
      <c r="L119" s="135">
        <v>40</v>
      </c>
      <c r="M119" s="135">
        <v>40</v>
      </c>
      <c r="N119" s="136">
        <f t="shared" si="2"/>
        <v>6.4000000000000001E-2</v>
      </c>
      <c r="O119" s="137"/>
    </row>
    <row r="120" spans="1:15" s="116" customFormat="1" ht="25.5" x14ac:dyDescent="0.3">
      <c r="A120" s="132">
        <v>44437</v>
      </c>
      <c r="B120" s="107" t="s">
        <v>345</v>
      </c>
      <c r="C120" s="108">
        <v>9715691845775</v>
      </c>
      <c r="D120" s="133">
        <v>32527</v>
      </c>
      <c r="E120" s="107" t="s">
        <v>346</v>
      </c>
      <c r="F120" s="107" t="s">
        <v>347</v>
      </c>
      <c r="G120" s="134" t="s">
        <v>348</v>
      </c>
      <c r="H120" s="107" t="s">
        <v>51</v>
      </c>
      <c r="I120" s="107">
        <v>715</v>
      </c>
      <c r="J120" s="135">
        <v>1</v>
      </c>
      <c r="K120" s="135">
        <v>17</v>
      </c>
      <c r="L120" s="135">
        <v>76</v>
      </c>
      <c r="M120" s="135">
        <v>132</v>
      </c>
      <c r="N120" s="136">
        <f t="shared" si="2"/>
        <v>0.170544</v>
      </c>
      <c r="O120" s="137" t="s">
        <v>349</v>
      </c>
    </row>
    <row r="121" spans="1:15" s="116" customFormat="1" ht="15.75" x14ac:dyDescent="0.3">
      <c r="A121" s="132"/>
      <c r="B121" s="107"/>
      <c r="C121" s="108"/>
      <c r="D121" s="133">
        <v>32527</v>
      </c>
      <c r="E121" s="107"/>
      <c r="F121" s="107"/>
      <c r="G121" s="134"/>
      <c r="H121" s="107"/>
      <c r="I121" s="107" t="s">
        <v>138</v>
      </c>
      <c r="J121" s="135">
        <v>1</v>
      </c>
      <c r="K121" s="135">
        <v>84</v>
      </c>
      <c r="L121" s="135">
        <v>38</v>
      </c>
      <c r="M121" s="135">
        <v>29</v>
      </c>
      <c r="N121" s="136">
        <f t="shared" si="2"/>
        <v>9.2567999999999998E-2</v>
      </c>
      <c r="O121" s="137" t="s">
        <v>350</v>
      </c>
    </row>
    <row r="122" spans="1:15" s="116" customFormat="1" ht="25.5" x14ac:dyDescent="0.3">
      <c r="A122" s="132">
        <v>44437</v>
      </c>
      <c r="B122" s="107" t="s">
        <v>351</v>
      </c>
      <c r="C122" s="108">
        <v>971502942913</v>
      </c>
      <c r="D122" s="133">
        <v>32528</v>
      </c>
      <c r="E122" s="107" t="s">
        <v>352</v>
      </c>
      <c r="F122" s="107" t="s">
        <v>353</v>
      </c>
      <c r="G122" s="134" t="s">
        <v>354</v>
      </c>
      <c r="H122" s="107" t="s">
        <v>95</v>
      </c>
      <c r="I122" s="107">
        <v>380</v>
      </c>
      <c r="J122" s="135">
        <v>1</v>
      </c>
      <c r="K122" s="135">
        <v>56</v>
      </c>
      <c r="L122" s="135">
        <v>56</v>
      </c>
      <c r="M122" s="135">
        <v>80</v>
      </c>
      <c r="N122" s="136">
        <f t="shared" si="2"/>
        <v>0.25087999999999999</v>
      </c>
      <c r="O122" s="159" t="s">
        <v>393</v>
      </c>
    </row>
    <row r="123" spans="1:15" s="116" customFormat="1" ht="15.75" x14ac:dyDescent="0.3">
      <c r="A123" s="132"/>
      <c r="B123" s="107"/>
      <c r="C123" s="108"/>
      <c r="D123" s="133">
        <v>32528</v>
      </c>
      <c r="E123" s="142" t="s">
        <v>398</v>
      </c>
      <c r="F123" s="107"/>
      <c r="G123" s="134"/>
      <c r="H123" s="107"/>
      <c r="I123" s="107"/>
      <c r="J123" s="135">
        <v>1</v>
      </c>
      <c r="K123" s="135">
        <v>40</v>
      </c>
      <c r="L123" s="135">
        <v>40</v>
      </c>
      <c r="M123" s="135">
        <v>40</v>
      </c>
      <c r="N123" s="136">
        <f t="shared" si="2"/>
        <v>6.4000000000000001E-2</v>
      </c>
      <c r="O123" s="137"/>
    </row>
    <row r="124" spans="1:15" s="116" customFormat="1" ht="15.75" x14ac:dyDescent="0.3">
      <c r="A124" s="132"/>
      <c r="B124" s="107"/>
      <c r="C124" s="108"/>
      <c r="D124" s="133">
        <v>32528</v>
      </c>
      <c r="E124" s="142" t="s">
        <v>397</v>
      </c>
      <c r="F124" s="107"/>
      <c r="G124" s="134"/>
      <c r="H124" s="107"/>
      <c r="I124" s="107"/>
      <c r="J124" s="135">
        <v>1</v>
      </c>
      <c r="K124" s="135">
        <v>56</v>
      </c>
      <c r="L124" s="135">
        <v>56</v>
      </c>
      <c r="M124" s="135">
        <v>80</v>
      </c>
      <c r="N124" s="136">
        <f t="shared" si="2"/>
        <v>0.25087999999999999</v>
      </c>
      <c r="O124" s="137"/>
    </row>
    <row r="125" spans="1:15" s="116" customFormat="1" ht="15.75" x14ac:dyDescent="0.3">
      <c r="A125" s="132"/>
      <c r="B125" s="107"/>
      <c r="C125" s="108"/>
      <c r="D125" s="133">
        <v>32528</v>
      </c>
      <c r="E125" s="142" t="s">
        <v>396</v>
      </c>
      <c r="F125" s="107"/>
      <c r="G125" s="134"/>
      <c r="H125" s="107"/>
      <c r="I125" s="107"/>
      <c r="J125" s="135">
        <v>1</v>
      </c>
      <c r="K125" s="135">
        <v>40</v>
      </c>
      <c r="L125" s="135">
        <v>40</v>
      </c>
      <c r="M125" s="135">
        <v>40</v>
      </c>
      <c r="N125" s="136">
        <f t="shared" si="2"/>
        <v>6.4000000000000001E-2</v>
      </c>
      <c r="O125" s="137"/>
    </row>
    <row r="126" spans="1:15" s="116" customFormat="1" ht="25.5" x14ac:dyDescent="0.3">
      <c r="A126" s="132">
        <v>44438</v>
      </c>
      <c r="B126" s="107" t="s">
        <v>355</v>
      </c>
      <c r="C126" s="108">
        <v>971509653073</v>
      </c>
      <c r="D126" s="133">
        <v>32530</v>
      </c>
      <c r="E126" s="107" t="s">
        <v>356</v>
      </c>
      <c r="F126" s="107" t="s">
        <v>357</v>
      </c>
      <c r="G126" s="134" t="s">
        <v>358</v>
      </c>
      <c r="H126" s="107" t="s">
        <v>51</v>
      </c>
      <c r="I126" s="107">
        <v>240</v>
      </c>
      <c r="J126" s="135">
        <v>1</v>
      </c>
      <c r="K126" s="135">
        <v>46</v>
      </c>
      <c r="L126" s="135">
        <v>46</v>
      </c>
      <c r="M126" s="135">
        <v>72</v>
      </c>
      <c r="N126" s="136">
        <f t="shared" si="2"/>
        <v>0.15235199999999999</v>
      </c>
      <c r="O126" s="137"/>
    </row>
    <row r="127" spans="1:15" s="116" customFormat="1" ht="15" customHeight="1" x14ac:dyDescent="0.3">
      <c r="A127" s="132"/>
      <c r="B127" s="107"/>
      <c r="C127" s="108"/>
      <c r="D127" s="133">
        <v>32530</v>
      </c>
      <c r="E127" s="107"/>
      <c r="F127" s="107"/>
      <c r="G127" s="154" t="s">
        <v>391</v>
      </c>
      <c r="H127" s="107"/>
      <c r="I127" s="107"/>
      <c r="J127" s="135">
        <v>1</v>
      </c>
      <c r="K127" s="135">
        <v>46</v>
      </c>
      <c r="L127" s="135">
        <v>46</v>
      </c>
      <c r="M127" s="135">
        <v>72</v>
      </c>
      <c r="N127" s="136">
        <f t="shared" si="2"/>
        <v>0.15235199999999999</v>
      </c>
      <c r="O127" s="137"/>
    </row>
    <row r="128" spans="1:15" s="116" customFormat="1" ht="25.5" x14ac:dyDescent="0.3">
      <c r="A128" s="132">
        <v>44438</v>
      </c>
      <c r="B128" s="107" t="s">
        <v>359</v>
      </c>
      <c r="C128" s="108">
        <v>971506662752</v>
      </c>
      <c r="D128" s="133">
        <v>32532</v>
      </c>
      <c r="E128" s="107" t="s">
        <v>360</v>
      </c>
      <c r="F128" s="107" t="s">
        <v>361</v>
      </c>
      <c r="G128" s="134" t="s">
        <v>362</v>
      </c>
      <c r="H128" s="107" t="s">
        <v>95</v>
      </c>
      <c r="I128" s="107">
        <v>95</v>
      </c>
      <c r="J128" s="135">
        <v>1</v>
      </c>
      <c r="K128" s="135">
        <v>46</v>
      </c>
      <c r="L128" s="135">
        <v>46</v>
      </c>
      <c r="M128" s="135">
        <v>72</v>
      </c>
      <c r="N128" s="136">
        <f t="shared" si="2"/>
        <v>0.15235199999999999</v>
      </c>
      <c r="O128" s="137"/>
    </row>
    <row r="129" spans="1:15" s="116" customFormat="1" ht="25.5" x14ac:dyDescent="0.3">
      <c r="A129" s="132">
        <v>44438</v>
      </c>
      <c r="B129" s="107" t="s">
        <v>363</v>
      </c>
      <c r="C129" s="108">
        <v>971526207428</v>
      </c>
      <c r="D129" s="133">
        <v>32533</v>
      </c>
      <c r="E129" s="107" t="s">
        <v>364</v>
      </c>
      <c r="F129" s="107" t="s">
        <v>365</v>
      </c>
      <c r="G129" s="134" t="s">
        <v>366</v>
      </c>
      <c r="H129" s="107" t="s">
        <v>20</v>
      </c>
      <c r="I129" s="107">
        <v>230</v>
      </c>
      <c r="J129" s="135">
        <v>1</v>
      </c>
      <c r="K129" s="135">
        <v>56</v>
      </c>
      <c r="L129" s="135">
        <v>56</v>
      </c>
      <c r="M129" s="135">
        <v>80</v>
      </c>
      <c r="N129" s="136">
        <f t="shared" si="2"/>
        <v>0.25087999999999999</v>
      </c>
      <c r="O129" s="137"/>
    </row>
    <row r="130" spans="1:15" s="116" customFormat="1" ht="15.75" x14ac:dyDescent="0.3">
      <c r="A130" s="132"/>
      <c r="B130" s="107"/>
      <c r="C130" s="108"/>
      <c r="D130" s="133">
        <v>32533</v>
      </c>
      <c r="E130" s="107"/>
      <c r="F130" s="107"/>
      <c r="G130" s="134"/>
      <c r="H130" s="107"/>
      <c r="I130" s="107"/>
      <c r="J130" s="135">
        <v>1</v>
      </c>
      <c r="K130" s="135">
        <v>40</v>
      </c>
      <c r="L130" s="135">
        <v>40</v>
      </c>
      <c r="M130" s="135">
        <v>40</v>
      </c>
      <c r="N130" s="136">
        <f t="shared" si="2"/>
        <v>6.4000000000000001E-2</v>
      </c>
      <c r="O130" s="137"/>
    </row>
    <row r="131" spans="1:15" s="116" customFormat="1" ht="15.75" x14ac:dyDescent="0.3">
      <c r="A131" s="132">
        <v>44438</v>
      </c>
      <c r="B131" s="107" t="s">
        <v>367</v>
      </c>
      <c r="C131" s="108">
        <v>971506200837</v>
      </c>
      <c r="D131" s="133">
        <v>32534</v>
      </c>
      <c r="E131" s="107" t="s">
        <v>368</v>
      </c>
      <c r="F131" s="107" t="s">
        <v>369</v>
      </c>
      <c r="G131" s="134" t="s">
        <v>370</v>
      </c>
      <c r="H131" s="107" t="s">
        <v>21</v>
      </c>
      <c r="I131" s="107">
        <v>310</v>
      </c>
      <c r="J131" s="135">
        <v>1</v>
      </c>
      <c r="K131" s="135">
        <v>51</v>
      </c>
      <c r="L131" s="135">
        <v>51</v>
      </c>
      <c r="M131" s="135">
        <v>76</v>
      </c>
      <c r="N131" s="136">
        <f t="shared" si="2"/>
        <v>0.19767599999999999</v>
      </c>
      <c r="O131" s="137"/>
    </row>
    <row r="132" spans="1:15" s="116" customFormat="1" ht="25.5" x14ac:dyDescent="0.3">
      <c r="A132" s="132">
        <v>44438</v>
      </c>
      <c r="B132" s="107" t="s">
        <v>367</v>
      </c>
      <c r="C132" s="108">
        <v>971506200837</v>
      </c>
      <c r="D132" s="133">
        <v>32535</v>
      </c>
      <c r="E132" s="107" t="s">
        <v>371</v>
      </c>
      <c r="F132" s="107" t="s">
        <v>372</v>
      </c>
      <c r="G132" s="134" t="s">
        <v>373</v>
      </c>
      <c r="H132" s="107" t="s">
        <v>21</v>
      </c>
      <c r="I132" s="107" t="s">
        <v>100</v>
      </c>
      <c r="J132" s="135">
        <v>1</v>
      </c>
      <c r="K132" s="135">
        <v>51</v>
      </c>
      <c r="L132" s="135">
        <v>51</v>
      </c>
      <c r="M132" s="135">
        <v>76</v>
      </c>
      <c r="N132" s="136">
        <f t="shared" si="2"/>
        <v>0.19767599999999999</v>
      </c>
      <c r="O132" s="137"/>
    </row>
    <row r="133" spans="1:15" s="116" customFormat="1" ht="37.5" x14ac:dyDescent="0.3">
      <c r="A133" s="132">
        <v>44439</v>
      </c>
      <c r="B133" s="107" t="s">
        <v>374</v>
      </c>
      <c r="C133" s="108">
        <v>971508421285</v>
      </c>
      <c r="D133" s="133">
        <v>32536</v>
      </c>
      <c r="E133" s="107" t="s">
        <v>375</v>
      </c>
      <c r="F133" s="107" t="s">
        <v>376</v>
      </c>
      <c r="G133" s="134" t="s">
        <v>377</v>
      </c>
      <c r="H133" s="107" t="s">
        <v>51</v>
      </c>
      <c r="I133" s="107">
        <v>600</v>
      </c>
      <c r="J133" s="135">
        <v>1</v>
      </c>
      <c r="K133" s="135">
        <v>73</v>
      </c>
      <c r="L133" s="135">
        <v>93</v>
      </c>
      <c r="M133" s="135">
        <v>102</v>
      </c>
      <c r="N133" s="136">
        <f t="shared" si="2"/>
        <v>0.69247800000000004</v>
      </c>
      <c r="O133" s="129" t="s">
        <v>403</v>
      </c>
    </row>
    <row r="134" spans="1:15" s="116" customFormat="1" ht="25.5" x14ac:dyDescent="0.3">
      <c r="A134" s="132">
        <v>44438</v>
      </c>
      <c r="B134" s="107" t="s">
        <v>378</v>
      </c>
      <c r="C134" s="108">
        <v>971547278559</v>
      </c>
      <c r="D134" s="133">
        <v>32537</v>
      </c>
      <c r="E134" s="107" t="s">
        <v>379</v>
      </c>
      <c r="F134" s="107" t="s">
        <v>380</v>
      </c>
      <c r="G134" s="134" t="s">
        <v>381</v>
      </c>
      <c r="H134" s="107" t="s">
        <v>20</v>
      </c>
      <c r="I134" s="107">
        <v>710</v>
      </c>
      <c r="J134" s="135">
        <v>1</v>
      </c>
      <c r="K134" s="135">
        <v>46</v>
      </c>
      <c r="L134" s="135">
        <v>46</v>
      </c>
      <c r="M134" s="135">
        <v>72</v>
      </c>
      <c r="N134" s="136">
        <f t="shared" ref="N134:N144" si="3">K134*L134*M134/1000000</f>
        <v>0.15235199999999999</v>
      </c>
      <c r="O134" s="137"/>
    </row>
    <row r="135" spans="1:15" s="116" customFormat="1" ht="15.75" x14ac:dyDescent="0.3">
      <c r="A135" s="132"/>
      <c r="B135" s="107"/>
      <c r="C135" s="108"/>
      <c r="D135" s="133">
        <v>32537</v>
      </c>
      <c r="E135" s="142" t="s">
        <v>404</v>
      </c>
      <c r="F135" s="107"/>
      <c r="G135" s="134"/>
      <c r="H135" s="107"/>
      <c r="I135" s="107"/>
      <c r="J135" s="135">
        <v>1</v>
      </c>
      <c r="K135" s="135">
        <v>51</v>
      </c>
      <c r="L135" s="135">
        <v>51</v>
      </c>
      <c r="M135" s="135">
        <v>76</v>
      </c>
      <c r="N135" s="136">
        <f t="shared" si="3"/>
        <v>0.19767599999999999</v>
      </c>
      <c r="O135" s="137"/>
    </row>
    <row r="136" spans="1:15" s="116" customFormat="1" ht="15.75" x14ac:dyDescent="0.3">
      <c r="A136" s="132"/>
      <c r="B136" s="107"/>
      <c r="C136" s="108"/>
      <c r="D136" s="133">
        <v>32537</v>
      </c>
      <c r="E136" s="142" t="s">
        <v>562</v>
      </c>
      <c r="F136" s="107"/>
      <c r="G136" s="134"/>
      <c r="H136" s="107"/>
      <c r="I136" s="107"/>
      <c r="J136" s="135">
        <v>1</v>
      </c>
      <c r="K136" s="135">
        <v>51</v>
      </c>
      <c r="L136" s="135">
        <v>51</v>
      </c>
      <c r="M136" s="135">
        <v>76</v>
      </c>
      <c r="N136" s="136">
        <f t="shared" si="3"/>
        <v>0.19767599999999999</v>
      </c>
      <c r="O136" s="137"/>
    </row>
    <row r="137" spans="1:15" s="116" customFormat="1" ht="15.75" x14ac:dyDescent="0.3">
      <c r="A137" s="132"/>
      <c r="B137" s="107"/>
      <c r="C137" s="108"/>
      <c r="D137" s="133">
        <v>32537</v>
      </c>
      <c r="E137" s="142" t="s">
        <v>406</v>
      </c>
      <c r="F137" s="107"/>
      <c r="G137" s="134"/>
      <c r="H137" s="107"/>
      <c r="I137" s="107"/>
      <c r="J137" s="135">
        <v>1</v>
      </c>
      <c r="K137" s="135">
        <v>56</v>
      </c>
      <c r="L137" s="135">
        <v>56</v>
      </c>
      <c r="M137" s="135">
        <v>80</v>
      </c>
      <c r="N137" s="136">
        <f t="shared" si="3"/>
        <v>0.25087999999999999</v>
      </c>
      <c r="O137" s="137"/>
    </row>
    <row r="138" spans="1:15" s="116" customFormat="1" ht="15.75" x14ac:dyDescent="0.3">
      <c r="A138" s="132"/>
      <c r="B138" s="107"/>
      <c r="C138" s="108"/>
      <c r="D138" s="133">
        <v>32537</v>
      </c>
      <c r="E138" s="142" t="s">
        <v>400</v>
      </c>
      <c r="F138" s="107"/>
      <c r="G138" s="134"/>
      <c r="H138" s="107"/>
      <c r="I138" s="107"/>
      <c r="J138" s="135">
        <v>1</v>
      </c>
      <c r="K138" s="135">
        <v>40</v>
      </c>
      <c r="L138" s="135">
        <v>40</v>
      </c>
      <c r="M138" s="135">
        <v>40</v>
      </c>
      <c r="N138" s="136">
        <f t="shared" si="3"/>
        <v>6.4000000000000001E-2</v>
      </c>
      <c r="O138" s="137"/>
    </row>
    <row r="139" spans="1:15" s="116" customFormat="1" ht="25.5" x14ac:dyDescent="0.3">
      <c r="A139" s="132">
        <v>44439</v>
      </c>
      <c r="B139" s="107" t="s">
        <v>382</v>
      </c>
      <c r="C139" s="108">
        <v>971502841242</v>
      </c>
      <c r="D139" s="133">
        <v>32539</v>
      </c>
      <c r="E139" s="107" t="s">
        <v>383</v>
      </c>
      <c r="F139" s="107" t="s">
        <v>384</v>
      </c>
      <c r="G139" s="134" t="s">
        <v>385</v>
      </c>
      <c r="H139" s="107" t="s">
        <v>95</v>
      </c>
      <c r="I139" s="107">
        <v>560</v>
      </c>
      <c r="J139" s="135">
        <v>1</v>
      </c>
      <c r="K139" s="135">
        <v>49</v>
      </c>
      <c r="L139" s="135">
        <v>73</v>
      </c>
      <c r="M139" s="135">
        <v>97</v>
      </c>
      <c r="N139" s="136">
        <f t="shared" si="3"/>
        <v>0.34696900000000003</v>
      </c>
      <c r="O139" s="159" t="s">
        <v>397</v>
      </c>
    </row>
    <row r="140" spans="1:15" s="116" customFormat="1" ht="15.75" x14ac:dyDescent="0.3">
      <c r="A140" s="132"/>
      <c r="B140" s="107"/>
      <c r="C140" s="108"/>
      <c r="D140" s="133">
        <v>32539</v>
      </c>
      <c r="E140" s="142" t="s">
        <v>398</v>
      </c>
      <c r="F140" s="107"/>
      <c r="G140" s="134"/>
      <c r="H140" s="107"/>
      <c r="I140" s="107"/>
      <c r="J140" s="135">
        <v>1</v>
      </c>
      <c r="K140" s="135">
        <v>49</v>
      </c>
      <c r="L140" s="135">
        <v>73</v>
      </c>
      <c r="M140" s="135">
        <v>97</v>
      </c>
      <c r="N140" s="136">
        <f t="shared" si="3"/>
        <v>0.34696900000000003</v>
      </c>
      <c r="O140" s="137"/>
    </row>
    <row r="141" spans="1:15" s="116" customFormat="1" ht="15.75" x14ac:dyDescent="0.3">
      <c r="A141" s="132"/>
      <c r="B141" s="107"/>
      <c r="C141" s="108"/>
      <c r="D141" s="133">
        <v>32539</v>
      </c>
      <c r="E141" s="142" t="s">
        <v>398</v>
      </c>
      <c r="F141" s="107"/>
      <c r="G141" s="134"/>
      <c r="H141" s="107"/>
      <c r="I141" s="107"/>
      <c r="J141" s="135">
        <v>1</v>
      </c>
      <c r="K141" s="135">
        <v>40</v>
      </c>
      <c r="L141" s="135">
        <v>40</v>
      </c>
      <c r="M141" s="135">
        <v>40</v>
      </c>
      <c r="N141" s="136">
        <f t="shared" si="3"/>
        <v>6.4000000000000001E-2</v>
      </c>
      <c r="O141" s="137"/>
    </row>
    <row r="142" spans="1:15" s="116" customFormat="1" ht="15.75" x14ac:dyDescent="0.3">
      <c r="A142" s="132"/>
      <c r="B142" s="107"/>
      <c r="C142" s="108"/>
      <c r="D142" s="133">
        <v>32539</v>
      </c>
      <c r="E142" s="142" t="s">
        <v>396</v>
      </c>
      <c r="F142" s="107"/>
      <c r="G142" s="134"/>
      <c r="H142" s="107"/>
      <c r="I142" s="107"/>
      <c r="J142" s="135">
        <v>1</v>
      </c>
      <c r="K142" s="135">
        <v>40</v>
      </c>
      <c r="L142" s="135">
        <v>40</v>
      </c>
      <c r="M142" s="135">
        <v>40</v>
      </c>
      <c r="N142" s="136">
        <f t="shared" si="3"/>
        <v>6.4000000000000001E-2</v>
      </c>
      <c r="O142" s="137"/>
    </row>
    <row r="143" spans="1:15" s="116" customFormat="1" ht="25.5" x14ac:dyDescent="0.3">
      <c r="A143" s="132">
        <v>44439</v>
      </c>
      <c r="B143" s="107" t="s">
        <v>386</v>
      </c>
      <c r="C143" s="108">
        <v>971529887489</v>
      </c>
      <c r="D143" s="133">
        <v>32540</v>
      </c>
      <c r="E143" s="107" t="s">
        <v>387</v>
      </c>
      <c r="F143" s="107" t="s">
        <v>388</v>
      </c>
      <c r="G143" s="157" t="s">
        <v>389</v>
      </c>
      <c r="H143" s="107" t="s">
        <v>95</v>
      </c>
      <c r="I143" s="107">
        <v>190</v>
      </c>
      <c r="J143" s="135">
        <v>1</v>
      </c>
      <c r="K143" s="135">
        <v>56</v>
      </c>
      <c r="L143" s="135">
        <v>56</v>
      </c>
      <c r="M143" s="135">
        <v>80</v>
      </c>
      <c r="N143" s="136">
        <f t="shared" si="3"/>
        <v>0.25087999999999999</v>
      </c>
      <c r="O143" s="137"/>
    </row>
    <row r="144" spans="1:15" s="116" customFormat="1" ht="15.75" x14ac:dyDescent="0.3">
      <c r="A144" s="132"/>
      <c r="B144" s="107"/>
      <c r="C144" s="108"/>
      <c r="D144" s="133">
        <v>32540</v>
      </c>
      <c r="E144" s="107"/>
      <c r="F144" s="107"/>
      <c r="G144" s="134"/>
      <c r="H144" s="107"/>
      <c r="I144" s="107"/>
      <c r="J144" s="135">
        <v>1</v>
      </c>
      <c r="K144" s="135">
        <v>40</v>
      </c>
      <c r="L144" s="135">
        <v>40</v>
      </c>
      <c r="M144" s="135">
        <v>40</v>
      </c>
      <c r="N144" s="136">
        <f t="shared" si="3"/>
        <v>6.4000000000000001E-2</v>
      </c>
      <c r="O144" s="137"/>
    </row>
    <row r="145" spans="1:16" s="116" customFormat="1" ht="28.5" x14ac:dyDescent="0.4">
      <c r="A145" s="106"/>
      <c r="B145" s="107"/>
      <c r="C145" s="108"/>
      <c r="D145" s="109">
        <v>32652</v>
      </c>
      <c r="E145" s="111" t="s">
        <v>78</v>
      </c>
      <c r="F145" s="111" t="s">
        <v>82</v>
      </c>
      <c r="G145" s="112" t="s">
        <v>83</v>
      </c>
      <c r="H145" s="111"/>
      <c r="I145" s="111"/>
      <c r="J145" s="107">
        <v>1</v>
      </c>
      <c r="K145" s="111">
        <v>57</v>
      </c>
      <c r="L145" s="113">
        <v>57</v>
      </c>
      <c r="M145" s="113">
        <v>79</v>
      </c>
      <c r="N145" s="119">
        <f>K145*L145*M145/1000000</f>
        <v>0.25667099999999998</v>
      </c>
      <c r="P145" s="117"/>
    </row>
    <row r="146" spans="1:16" s="116" customFormat="1" ht="28.5" x14ac:dyDescent="0.4">
      <c r="A146" s="106"/>
      <c r="B146" s="107" t="s">
        <v>80</v>
      </c>
      <c r="C146" s="108">
        <v>971544935558</v>
      </c>
      <c r="D146" s="109">
        <v>32399</v>
      </c>
      <c r="E146" s="111" t="s">
        <v>79</v>
      </c>
      <c r="F146" s="111" t="s">
        <v>81</v>
      </c>
      <c r="G146" s="112"/>
      <c r="H146" s="111"/>
      <c r="I146" s="111"/>
      <c r="J146" s="107">
        <v>1</v>
      </c>
      <c r="K146" s="111">
        <v>58</v>
      </c>
      <c r="L146" s="113">
        <v>58</v>
      </c>
      <c r="M146" s="113">
        <v>92</v>
      </c>
      <c r="N146" s="119">
        <f t="shared" ref="N146:N271" si="4">K146*L146*M146/1000000</f>
        <v>0.30948799999999999</v>
      </c>
      <c r="P146" s="117"/>
    </row>
    <row r="147" spans="1:16" s="116" customFormat="1" ht="26.25" x14ac:dyDescent="0.4">
      <c r="A147" s="145"/>
      <c r="B147" s="146"/>
      <c r="C147" s="147"/>
      <c r="D147" s="109">
        <v>32399</v>
      </c>
      <c r="E147" s="148"/>
      <c r="F147" s="149"/>
      <c r="G147" s="150"/>
      <c r="H147" s="149"/>
      <c r="I147" s="149"/>
      <c r="J147" s="146">
        <v>1</v>
      </c>
      <c r="K147" s="149">
        <v>46</v>
      </c>
      <c r="L147" s="151">
        <v>46</v>
      </c>
      <c r="M147" s="151">
        <v>72</v>
      </c>
      <c r="N147" s="152">
        <f t="shared" si="4"/>
        <v>0.15235199999999999</v>
      </c>
      <c r="P147" s="117"/>
    </row>
    <row r="148" spans="1:16" s="116" customFormat="1" ht="26.25" x14ac:dyDescent="0.4">
      <c r="A148" s="106"/>
      <c r="B148" s="107"/>
      <c r="C148" s="108"/>
      <c r="D148" s="109">
        <v>32721</v>
      </c>
      <c r="E148" s="118"/>
      <c r="F148" s="111"/>
      <c r="G148" s="112"/>
      <c r="H148" s="111"/>
      <c r="I148" s="111"/>
      <c r="J148" s="107">
        <v>1</v>
      </c>
      <c r="K148" s="111">
        <v>40</v>
      </c>
      <c r="L148" s="113">
        <v>40</v>
      </c>
      <c r="M148" s="114">
        <v>40</v>
      </c>
      <c r="N148" s="115">
        <f t="shared" si="4"/>
        <v>6.4000000000000001E-2</v>
      </c>
      <c r="P148" s="117"/>
    </row>
    <row r="149" spans="1:16" s="116" customFormat="1" ht="26.25" x14ac:dyDescent="0.4">
      <c r="A149" s="106"/>
      <c r="B149" s="107"/>
      <c r="C149" s="108"/>
      <c r="D149" s="109">
        <v>33000</v>
      </c>
      <c r="E149" s="118" t="s">
        <v>393</v>
      </c>
      <c r="F149" s="111"/>
      <c r="G149" s="112"/>
      <c r="H149" s="111"/>
      <c r="I149" s="111"/>
      <c r="J149" s="107">
        <v>1</v>
      </c>
      <c r="K149" s="111">
        <v>49</v>
      </c>
      <c r="L149" s="113">
        <v>73</v>
      </c>
      <c r="M149" s="114">
        <v>97</v>
      </c>
      <c r="N149" s="115">
        <f t="shared" si="4"/>
        <v>0.34696900000000003</v>
      </c>
      <c r="P149" s="117"/>
    </row>
    <row r="150" spans="1:16" s="116" customFormat="1" ht="26.25" x14ac:dyDescent="0.4">
      <c r="A150" s="106"/>
      <c r="B150" s="107"/>
      <c r="C150" s="108"/>
      <c r="D150" s="109">
        <v>33000</v>
      </c>
      <c r="E150" s="118" t="s">
        <v>397</v>
      </c>
      <c r="F150" s="111"/>
      <c r="G150" s="112"/>
      <c r="H150" s="111"/>
      <c r="I150" s="111"/>
      <c r="J150" s="107">
        <v>1</v>
      </c>
      <c r="K150" s="111">
        <v>49</v>
      </c>
      <c r="L150" s="113">
        <v>73</v>
      </c>
      <c r="M150" s="114">
        <v>97</v>
      </c>
      <c r="N150" s="115">
        <f t="shared" si="4"/>
        <v>0.34696900000000003</v>
      </c>
      <c r="P150" s="117"/>
    </row>
    <row r="151" spans="1:16" s="116" customFormat="1" ht="26.25" x14ac:dyDescent="0.4">
      <c r="A151" s="106"/>
      <c r="B151" s="107"/>
      <c r="C151" s="108"/>
      <c r="D151" s="109">
        <v>32904</v>
      </c>
      <c r="E151" s="118"/>
      <c r="F151" s="111"/>
      <c r="G151" s="112"/>
      <c r="H151" s="111"/>
      <c r="I151" s="111"/>
      <c r="J151" s="107">
        <v>1</v>
      </c>
      <c r="K151" s="111">
        <v>51</v>
      </c>
      <c r="L151" s="113">
        <v>51</v>
      </c>
      <c r="M151" s="114">
        <v>76</v>
      </c>
      <c r="N151" s="115">
        <f t="shared" si="4"/>
        <v>0.19767599999999999</v>
      </c>
      <c r="P151" s="117"/>
    </row>
    <row r="152" spans="1:16" s="116" customFormat="1" ht="26.25" x14ac:dyDescent="0.4">
      <c r="A152" s="106"/>
      <c r="B152" s="107"/>
      <c r="C152" s="108"/>
      <c r="D152" s="109">
        <v>32999</v>
      </c>
      <c r="E152" s="118" t="s">
        <v>390</v>
      </c>
      <c r="F152" s="111"/>
      <c r="G152" s="112"/>
      <c r="H152" s="111"/>
      <c r="I152" s="111"/>
      <c r="J152" s="107">
        <v>1</v>
      </c>
      <c r="K152" s="111">
        <v>58</v>
      </c>
      <c r="L152" s="113">
        <v>58</v>
      </c>
      <c r="M152" s="114">
        <v>92</v>
      </c>
      <c r="N152" s="115">
        <f t="shared" si="4"/>
        <v>0.30948799999999999</v>
      </c>
      <c r="P152" s="117"/>
    </row>
    <row r="153" spans="1:16" s="116" customFormat="1" ht="26.25" x14ac:dyDescent="0.4">
      <c r="A153" s="106"/>
      <c r="B153" s="107"/>
      <c r="C153" s="108"/>
      <c r="D153" s="109">
        <v>32999</v>
      </c>
      <c r="E153" s="118" t="s">
        <v>399</v>
      </c>
      <c r="F153" s="111"/>
      <c r="G153" s="112"/>
      <c r="H153" s="111"/>
      <c r="I153" s="111"/>
      <c r="J153" s="107">
        <v>1</v>
      </c>
      <c r="K153" s="111">
        <v>40</v>
      </c>
      <c r="L153" s="113">
        <v>40</v>
      </c>
      <c r="M153" s="114">
        <v>40</v>
      </c>
      <c r="N153" s="115">
        <f t="shared" si="4"/>
        <v>6.4000000000000001E-2</v>
      </c>
      <c r="P153" s="117"/>
    </row>
    <row r="154" spans="1:16" s="116" customFormat="1" ht="26.25" x14ac:dyDescent="0.4">
      <c r="A154" s="106"/>
      <c r="B154" s="107"/>
      <c r="C154" s="108"/>
      <c r="D154" s="109">
        <v>32999</v>
      </c>
      <c r="E154" s="118" t="s">
        <v>392</v>
      </c>
      <c r="F154" s="111"/>
      <c r="G154" s="112"/>
      <c r="H154" s="111"/>
      <c r="I154" s="111"/>
      <c r="J154" s="107">
        <v>1</v>
      </c>
      <c r="K154" s="111">
        <v>40</v>
      </c>
      <c r="L154" s="113">
        <v>40</v>
      </c>
      <c r="M154" s="114">
        <v>40</v>
      </c>
      <c r="N154" s="115">
        <f t="shared" si="4"/>
        <v>6.4000000000000001E-2</v>
      </c>
      <c r="P154" s="117"/>
    </row>
    <row r="155" spans="1:16" s="116" customFormat="1" ht="26.25" x14ac:dyDescent="0.4">
      <c r="A155" s="106"/>
      <c r="B155" s="107"/>
      <c r="C155" s="108"/>
      <c r="D155" s="109">
        <v>32997</v>
      </c>
      <c r="E155" s="118"/>
      <c r="F155" s="111"/>
      <c r="G155" s="112"/>
      <c r="H155" s="111"/>
      <c r="I155" s="111"/>
      <c r="J155" s="107">
        <v>1</v>
      </c>
      <c r="K155" s="111">
        <v>40</v>
      </c>
      <c r="L155" s="113">
        <v>40</v>
      </c>
      <c r="M155" s="114">
        <v>40</v>
      </c>
      <c r="N155" s="115">
        <f t="shared" si="4"/>
        <v>6.4000000000000001E-2</v>
      </c>
      <c r="P155" s="117"/>
    </row>
    <row r="156" spans="1:16" s="116" customFormat="1" ht="26.25" x14ac:dyDescent="0.4">
      <c r="A156" s="106"/>
      <c r="B156" s="107"/>
      <c r="C156" s="108"/>
      <c r="D156" s="109">
        <v>32997</v>
      </c>
      <c r="E156" s="118"/>
      <c r="F156" s="111"/>
      <c r="G156" s="112"/>
      <c r="H156" s="111"/>
      <c r="I156" s="111"/>
      <c r="J156" s="107">
        <v>1</v>
      </c>
      <c r="K156" s="111">
        <v>46</v>
      </c>
      <c r="L156" s="113">
        <v>46</v>
      </c>
      <c r="M156" s="114">
        <v>72</v>
      </c>
      <c r="N156" s="115">
        <f t="shared" si="4"/>
        <v>0.15235199999999999</v>
      </c>
      <c r="P156" s="117"/>
    </row>
    <row r="157" spans="1:16" s="116" customFormat="1" ht="26.25" x14ac:dyDescent="0.4">
      <c r="A157" s="106"/>
      <c r="B157" s="107"/>
      <c r="C157" s="108"/>
      <c r="D157" s="109">
        <v>32998</v>
      </c>
      <c r="E157" s="118"/>
      <c r="F157" s="111"/>
      <c r="G157" s="112"/>
      <c r="H157" s="111"/>
      <c r="I157" s="111"/>
      <c r="J157" s="107">
        <v>1</v>
      </c>
      <c r="K157" s="111">
        <v>46</v>
      </c>
      <c r="L157" s="113">
        <v>46</v>
      </c>
      <c r="M157" s="114">
        <v>72</v>
      </c>
      <c r="N157" s="115">
        <f t="shared" si="4"/>
        <v>0.15235199999999999</v>
      </c>
      <c r="P157" s="117"/>
    </row>
    <row r="158" spans="1:16" s="116" customFormat="1" ht="26.25" x14ac:dyDescent="0.4">
      <c r="A158" s="106"/>
      <c r="B158" s="107"/>
      <c r="C158" s="108"/>
      <c r="D158" s="109">
        <v>33107</v>
      </c>
      <c r="E158" s="118" t="s">
        <v>84</v>
      </c>
      <c r="F158" s="111"/>
      <c r="G158" s="112"/>
      <c r="H158" s="111"/>
      <c r="I158" s="111"/>
      <c r="J158" s="107">
        <v>1</v>
      </c>
      <c r="K158" s="111">
        <v>40</v>
      </c>
      <c r="L158" s="113">
        <v>40</v>
      </c>
      <c r="M158" s="114">
        <v>40</v>
      </c>
      <c r="N158" s="115">
        <f t="shared" si="4"/>
        <v>6.4000000000000001E-2</v>
      </c>
      <c r="P158" s="117"/>
    </row>
    <row r="159" spans="1:16" s="116" customFormat="1" ht="26.25" x14ac:dyDescent="0.4">
      <c r="A159" s="106"/>
      <c r="B159" s="107"/>
      <c r="C159" s="108"/>
      <c r="D159" s="109">
        <v>33107</v>
      </c>
      <c r="E159" s="118" t="s">
        <v>391</v>
      </c>
      <c r="F159" s="111"/>
      <c r="G159" s="112"/>
      <c r="H159" s="111"/>
      <c r="I159" s="111"/>
      <c r="J159" s="107">
        <v>1</v>
      </c>
      <c r="K159" s="111">
        <v>56</v>
      </c>
      <c r="L159" s="113">
        <v>56</v>
      </c>
      <c r="M159" s="114">
        <v>80</v>
      </c>
      <c r="N159" s="115">
        <f t="shared" si="4"/>
        <v>0.25087999999999999</v>
      </c>
      <c r="P159" s="117"/>
    </row>
    <row r="160" spans="1:16" s="116" customFormat="1" ht="26.25" x14ac:dyDescent="0.4">
      <c r="A160" s="106"/>
      <c r="B160" s="107"/>
      <c r="C160" s="108"/>
      <c r="D160" s="109">
        <v>32720</v>
      </c>
      <c r="E160" s="118"/>
      <c r="F160" s="111"/>
      <c r="G160" s="112"/>
      <c r="H160" s="111"/>
      <c r="I160" s="111"/>
      <c r="J160" s="107">
        <v>1</v>
      </c>
      <c r="K160" s="111">
        <v>40</v>
      </c>
      <c r="L160" s="113">
        <v>40</v>
      </c>
      <c r="M160" s="114">
        <v>40</v>
      </c>
      <c r="N160" s="115">
        <f t="shared" si="4"/>
        <v>6.4000000000000001E-2</v>
      </c>
      <c r="P160" s="117"/>
    </row>
    <row r="161" spans="1:16" s="116" customFormat="1" ht="26.25" x14ac:dyDescent="0.4">
      <c r="A161" s="106"/>
      <c r="B161" s="107"/>
      <c r="C161" s="108"/>
      <c r="D161" s="109">
        <v>32903</v>
      </c>
      <c r="E161" s="118" t="s">
        <v>391</v>
      </c>
      <c r="F161" s="111"/>
      <c r="G161" s="112"/>
      <c r="H161" s="111"/>
      <c r="I161" s="111"/>
      <c r="J161" s="107">
        <v>1</v>
      </c>
      <c r="K161" s="111">
        <v>56</v>
      </c>
      <c r="L161" s="113">
        <v>56</v>
      </c>
      <c r="M161" s="114">
        <v>80</v>
      </c>
      <c r="N161" s="115">
        <f t="shared" si="4"/>
        <v>0.25087999999999999</v>
      </c>
      <c r="P161" s="117"/>
    </row>
    <row r="162" spans="1:16" s="116" customFormat="1" ht="26.25" x14ac:dyDescent="0.4">
      <c r="A162" s="106"/>
      <c r="B162" s="107"/>
      <c r="C162" s="108"/>
      <c r="D162" s="109">
        <v>32903</v>
      </c>
      <c r="E162" s="118" t="s">
        <v>84</v>
      </c>
      <c r="F162" s="111"/>
      <c r="G162" s="112"/>
      <c r="H162" s="111"/>
      <c r="I162" s="111"/>
      <c r="J162" s="107">
        <v>1</v>
      </c>
      <c r="K162" s="111">
        <v>40</v>
      </c>
      <c r="L162" s="113">
        <v>40</v>
      </c>
      <c r="M162" s="114">
        <v>40</v>
      </c>
      <c r="N162" s="115">
        <f t="shared" si="4"/>
        <v>6.4000000000000001E-2</v>
      </c>
      <c r="P162" s="117"/>
    </row>
    <row r="163" spans="1:16" s="116" customFormat="1" ht="26.25" x14ac:dyDescent="0.4">
      <c r="A163" s="106"/>
      <c r="B163" s="107"/>
      <c r="C163" s="108"/>
      <c r="D163" s="109">
        <v>32712</v>
      </c>
      <c r="E163" s="118"/>
      <c r="F163" s="111"/>
      <c r="G163" s="112"/>
      <c r="H163" s="111"/>
      <c r="I163" s="111"/>
      <c r="J163" s="107">
        <v>1</v>
      </c>
      <c r="K163" s="111">
        <v>49</v>
      </c>
      <c r="L163" s="113">
        <v>73</v>
      </c>
      <c r="M163" s="114">
        <v>97</v>
      </c>
      <c r="N163" s="115">
        <f>K163*L163*M163/1000000</f>
        <v>0.34696900000000003</v>
      </c>
      <c r="P163" s="117"/>
    </row>
    <row r="164" spans="1:16" s="116" customFormat="1" ht="26.25" x14ac:dyDescent="0.4">
      <c r="A164" s="106"/>
      <c r="B164" s="107"/>
      <c r="C164" s="108"/>
      <c r="D164" s="109">
        <v>32716</v>
      </c>
      <c r="E164" s="118"/>
      <c r="F164" s="111"/>
      <c r="G164" s="112"/>
      <c r="H164" s="111"/>
      <c r="I164" s="111"/>
      <c r="J164" s="107">
        <v>1</v>
      </c>
      <c r="K164" s="111">
        <v>40</v>
      </c>
      <c r="L164" s="113">
        <v>40</v>
      </c>
      <c r="M164" s="114">
        <v>40</v>
      </c>
      <c r="N164" s="115">
        <f t="shared" si="4"/>
        <v>6.4000000000000001E-2</v>
      </c>
      <c r="P164" s="117"/>
    </row>
    <row r="165" spans="1:16" s="116" customFormat="1" ht="26.25" x14ac:dyDescent="0.4">
      <c r="A165" s="106"/>
      <c r="B165" s="107"/>
      <c r="C165" s="108"/>
      <c r="D165" s="109">
        <v>32723</v>
      </c>
      <c r="E165" s="118"/>
      <c r="F165" s="111"/>
      <c r="G165" s="112"/>
      <c r="H165" s="111"/>
      <c r="I165" s="111"/>
      <c r="J165" s="107">
        <v>1</v>
      </c>
      <c r="K165" s="111">
        <v>40</v>
      </c>
      <c r="L165" s="113">
        <v>40</v>
      </c>
      <c r="M165" s="114">
        <v>40</v>
      </c>
      <c r="N165" s="115">
        <f t="shared" si="4"/>
        <v>6.4000000000000001E-2</v>
      </c>
      <c r="P165" s="117"/>
    </row>
    <row r="166" spans="1:16" s="116" customFormat="1" ht="26.25" x14ac:dyDescent="0.4">
      <c r="A166" s="106"/>
      <c r="B166" s="107"/>
      <c r="C166" s="108"/>
      <c r="D166" s="109">
        <v>32726</v>
      </c>
      <c r="E166" s="118"/>
      <c r="F166" s="111"/>
      <c r="G166" s="112"/>
      <c r="H166" s="111"/>
      <c r="I166" s="111"/>
      <c r="J166" s="107">
        <v>1</v>
      </c>
      <c r="K166" s="111">
        <v>40</v>
      </c>
      <c r="L166" s="113">
        <v>40</v>
      </c>
      <c r="M166" s="114">
        <v>40</v>
      </c>
      <c r="N166" s="115">
        <f t="shared" si="4"/>
        <v>6.4000000000000001E-2</v>
      </c>
      <c r="P166" s="117"/>
    </row>
    <row r="167" spans="1:16" s="116" customFormat="1" ht="26.25" x14ac:dyDescent="0.4">
      <c r="A167" s="106"/>
      <c r="B167" s="107"/>
      <c r="C167" s="108"/>
      <c r="D167" s="109">
        <v>32727</v>
      </c>
      <c r="E167" s="118"/>
      <c r="F167" s="111"/>
      <c r="G167" s="112"/>
      <c r="H167" s="111"/>
      <c r="I167" s="111"/>
      <c r="J167" s="107">
        <v>1</v>
      </c>
      <c r="K167" s="111">
        <v>51</v>
      </c>
      <c r="L167" s="113">
        <v>51</v>
      </c>
      <c r="M167" s="114">
        <v>76</v>
      </c>
      <c r="N167" s="115">
        <f>K167*L167*M167/1000000</f>
        <v>0.19767599999999999</v>
      </c>
      <c r="P167" s="117"/>
    </row>
    <row r="168" spans="1:16" s="116" customFormat="1" ht="26.25" x14ac:dyDescent="0.4">
      <c r="A168" s="106"/>
      <c r="B168" s="107"/>
      <c r="C168" s="108"/>
      <c r="D168" s="109">
        <v>32728</v>
      </c>
      <c r="E168" s="118"/>
      <c r="F168" s="111"/>
      <c r="G168" s="112"/>
      <c r="H168" s="111"/>
      <c r="I168" s="111"/>
      <c r="J168" s="107">
        <v>1</v>
      </c>
      <c r="K168" s="111">
        <v>46</v>
      </c>
      <c r="L168" s="113">
        <v>46</v>
      </c>
      <c r="M168" s="114">
        <v>72</v>
      </c>
      <c r="N168" s="115">
        <f>K168*L168*M168/1000000</f>
        <v>0.15235199999999999</v>
      </c>
      <c r="P168" s="117"/>
    </row>
    <row r="169" spans="1:16" s="116" customFormat="1" ht="26.25" x14ac:dyDescent="0.4">
      <c r="A169" s="106"/>
      <c r="B169" s="107"/>
      <c r="C169" s="108"/>
      <c r="D169" s="109">
        <v>32280</v>
      </c>
      <c r="E169" s="118" t="s">
        <v>84</v>
      </c>
      <c r="F169" s="111"/>
      <c r="G169" s="112"/>
      <c r="H169" s="111"/>
      <c r="I169" s="111"/>
      <c r="J169" s="107">
        <v>1</v>
      </c>
      <c r="K169" s="111">
        <v>40</v>
      </c>
      <c r="L169" s="113">
        <v>40</v>
      </c>
      <c r="M169" s="114">
        <v>40</v>
      </c>
      <c r="N169" s="115">
        <f t="shared" si="4"/>
        <v>6.4000000000000001E-2</v>
      </c>
      <c r="P169" s="117"/>
    </row>
    <row r="170" spans="1:16" s="116" customFormat="1" ht="54" x14ac:dyDescent="0.4">
      <c r="A170" s="106"/>
      <c r="B170" s="107"/>
      <c r="C170" s="108"/>
      <c r="D170" s="109">
        <v>32715</v>
      </c>
      <c r="E170" s="118" t="s">
        <v>564</v>
      </c>
      <c r="F170" s="158" t="s">
        <v>575</v>
      </c>
      <c r="G170" s="112"/>
      <c r="H170" s="111"/>
      <c r="I170" s="111"/>
      <c r="J170" s="107">
        <v>1</v>
      </c>
      <c r="K170" s="111">
        <v>49</v>
      </c>
      <c r="L170" s="113">
        <v>73</v>
      </c>
      <c r="M170" s="114">
        <v>97</v>
      </c>
      <c r="N170" s="115">
        <f t="shared" si="4"/>
        <v>0.34696900000000003</v>
      </c>
      <c r="P170" s="117"/>
    </row>
    <row r="171" spans="1:16" s="116" customFormat="1" ht="26.25" x14ac:dyDescent="0.4">
      <c r="A171" s="106"/>
      <c r="B171" s="107"/>
      <c r="C171" s="108"/>
      <c r="D171" s="109">
        <v>30430</v>
      </c>
      <c r="E171" s="118" t="s">
        <v>391</v>
      </c>
      <c r="F171" s="111"/>
      <c r="G171" s="112"/>
      <c r="H171" s="111"/>
      <c r="I171" s="111"/>
      <c r="J171" s="107">
        <v>1</v>
      </c>
      <c r="K171" s="111">
        <v>40</v>
      </c>
      <c r="L171" s="113">
        <v>40</v>
      </c>
      <c r="M171" s="114">
        <v>40</v>
      </c>
      <c r="N171" s="115">
        <f t="shared" si="4"/>
        <v>6.4000000000000001E-2</v>
      </c>
      <c r="P171" s="117"/>
    </row>
    <row r="172" spans="1:16" s="116" customFormat="1" ht="26.25" x14ac:dyDescent="0.4">
      <c r="A172" s="106"/>
      <c r="B172" s="107"/>
      <c r="C172" s="108"/>
      <c r="D172" s="109">
        <v>32724</v>
      </c>
      <c r="E172" s="118"/>
      <c r="F172" s="111"/>
      <c r="G172" s="112"/>
      <c r="H172" s="111"/>
      <c r="I172" s="111"/>
      <c r="J172" s="107">
        <v>1</v>
      </c>
      <c r="K172" s="111">
        <v>56</v>
      </c>
      <c r="L172" s="113">
        <v>56</v>
      </c>
      <c r="M172" s="114">
        <v>80</v>
      </c>
      <c r="N172" s="115">
        <f t="shared" si="4"/>
        <v>0.25087999999999999</v>
      </c>
      <c r="P172" s="117"/>
    </row>
    <row r="173" spans="1:16" s="116" customFormat="1" ht="26.25" x14ac:dyDescent="0.4">
      <c r="A173" s="106"/>
      <c r="B173" s="111"/>
      <c r="C173" s="112"/>
      <c r="D173" s="109">
        <v>32719</v>
      </c>
      <c r="E173" s="118"/>
      <c r="F173" s="111"/>
      <c r="G173" s="112"/>
      <c r="H173" s="111"/>
      <c r="I173" s="111"/>
      <c r="J173" s="107">
        <v>1</v>
      </c>
      <c r="K173" s="111">
        <v>58</v>
      </c>
      <c r="L173" s="113">
        <v>58</v>
      </c>
      <c r="M173" s="114">
        <v>92</v>
      </c>
      <c r="N173" s="115">
        <f t="shared" si="4"/>
        <v>0.30948799999999999</v>
      </c>
      <c r="P173" s="117"/>
    </row>
    <row r="174" spans="1:16" s="116" customFormat="1" ht="26.25" x14ac:dyDescent="0.4">
      <c r="A174" s="106"/>
      <c r="B174" s="111"/>
      <c r="C174" s="112"/>
      <c r="D174" s="109">
        <v>32725</v>
      </c>
      <c r="E174" s="118"/>
      <c r="F174" s="111"/>
      <c r="G174" s="112"/>
      <c r="H174" s="111"/>
      <c r="I174" s="111"/>
      <c r="J174" s="107">
        <v>1</v>
      </c>
      <c r="K174" s="111">
        <v>56</v>
      </c>
      <c r="L174" s="113">
        <v>56</v>
      </c>
      <c r="M174" s="114">
        <v>80</v>
      </c>
      <c r="N174" s="115">
        <f t="shared" si="4"/>
        <v>0.25087999999999999</v>
      </c>
      <c r="P174" s="117"/>
    </row>
    <row r="175" spans="1:16" s="116" customFormat="1" ht="26.25" x14ac:dyDescent="0.4">
      <c r="A175" s="106"/>
      <c r="B175" s="107"/>
      <c r="C175" s="108"/>
      <c r="D175" s="109">
        <v>32996</v>
      </c>
      <c r="E175" s="118" t="s">
        <v>84</v>
      </c>
      <c r="F175" s="111"/>
      <c r="G175" s="112"/>
      <c r="H175" s="111"/>
      <c r="I175" s="111"/>
      <c r="J175" s="107">
        <v>1</v>
      </c>
      <c r="K175" s="111">
        <v>40</v>
      </c>
      <c r="L175" s="113">
        <v>40</v>
      </c>
      <c r="M175" s="114">
        <v>40</v>
      </c>
      <c r="N175" s="115">
        <f t="shared" si="4"/>
        <v>6.4000000000000001E-2</v>
      </c>
      <c r="P175" s="117"/>
    </row>
    <row r="176" spans="1:16" s="116" customFormat="1" ht="26.25" x14ac:dyDescent="0.4">
      <c r="A176" s="106"/>
      <c r="B176" s="107"/>
      <c r="C176" s="108"/>
      <c r="D176" s="109">
        <v>32996</v>
      </c>
      <c r="E176" s="118"/>
      <c r="F176" s="111"/>
      <c r="G176" s="112"/>
      <c r="H176" s="111"/>
      <c r="I176" s="111"/>
      <c r="J176" s="107">
        <v>1</v>
      </c>
      <c r="K176" s="111">
        <v>56</v>
      </c>
      <c r="L176" s="113">
        <v>56</v>
      </c>
      <c r="M176" s="114">
        <v>80</v>
      </c>
      <c r="N176" s="115">
        <f t="shared" si="4"/>
        <v>0.25087999999999999</v>
      </c>
      <c r="P176" s="117"/>
    </row>
    <row r="177" spans="1:16" s="116" customFormat="1" ht="26.25" x14ac:dyDescent="0.4">
      <c r="A177" s="106"/>
      <c r="B177" s="107"/>
      <c r="C177" s="108"/>
      <c r="D177" s="109">
        <v>32902</v>
      </c>
      <c r="E177" s="118" t="s">
        <v>392</v>
      </c>
      <c r="F177" s="111"/>
      <c r="G177" s="112"/>
      <c r="H177" s="111"/>
      <c r="I177" s="111"/>
      <c r="J177" s="107">
        <v>1</v>
      </c>
      <c r="K177" s="111">
        <v>40</v>
      </c>
      <c r="L177" s="113">
        <v>40</v>
      </c>
      <c r="M177" s="114">
        <v>40</v>
      </c>
      <c r="N177" s="115">
        <f t="shared" si="4"/>
        <v>6.4000000000000001E-2</v>
      </c>
      <c r="P177" s="117"/>
    </row>
    <row r="178" spans="1:16" s="116" customFormat="1" ht="26.25" x14ac:dyDescent="0.4">
      <c r="A178" s="106"/>
      <c r="B178" s="107"/>
      <c r="C178" s="108"/>
      <c r="D178" s="109">
        <v>32902</v>
      </c>
      <c r="E178" s="118" t="s">
        <v>390</v>
      </c>
      <c r="F178" s="111"/>
      <c r="G178" s="112"/>
      <c r="H178" s="111"/>
      <c r="I178" s="111"/>
      <c r="J178" s="107">
        <v>1</v>
      </c>
      <c r="K178" s="111">
        <v>56</v>
      </c>
      <c r="L178" s="113">
        <v>56</v>
      </c>
      <c r="M178" s="114">
        <v>80</v>
      </c>
      <c r="N178" s="115">
        <f t="shared" si="4"/>
        <v>0.25087999999999999</v>
      </c>
      <c r="P178" s="117"/>
    </row>
    <row r="179" spans="1:16" s="116" customFormat="1" ht="26.25" x14ac:dyDescent="0.4">
      <c r="A179" s="106"/>
      <c r="B179" s="107"/>
      <c r="C179" s="108"/>
      <c r="D179" s="109">
        <v>32902</v>
      </c>
      <c r="E179" s="118" t="s">
        <v>399</v>
      </c>
      <c r="F179" s="111"/>
      <c r="G179" s="112"/>
      <c r="H179" s="111"/>
      <c r="I179" s="111"/>
      <c r="J179" s="107">
        <v>1</v>
      </c>
      <c r="K179" s="111">
        <v>40</v>
      </c>
      <c r="L179" s="113">
        <v>40</v>
      </c>
      <c r="M179" s="114">
        <v>40</v>
      </c>
      <c r="N179" s="115">
        <f t="shared" si="4"/>
        <v>6.4000000000000001E-2</v>
      </c>
      <c r="P179" s="117"/>
    </row>
    <row r="180" spans="1:16" s="116" customFormat="1" ht="26.25" x14ac:dyDescent="0.4">
      <c r="A180" s="106"/>
      <c r="B180" s="107"/>
      <c r="C180" s="108"/>
      <c r="D180" s="109">
        <v>32910</v>
      </c>
      <c r="E180" s="118"/>
      <c r="F180" s="111"/>
      <c r="G180" s="112"/>
      <c r="H180" s="111"/>
      <c r="I180" s="111"/>
      <c r="J180" s="107">
        <v>1</v>
      </c>
      <c r="K180" s="111">
        <v>56</v>
      </c>
      <c r="L180" s="113">
        <v>56</v>
      </c>
      <c r="M180" s="114">
        <v>80</v>
      </c>
      <c r="N180" s="115">
        <f t="shared" si="4"/>
        <v>0.25087999999999999</v>
      </c>
      <c r="P180" s="117"/>
    </row>
    <row r="181" spans="1:16" s="116" customFormat="1" ht="26.25" x14ac:dyDescent="0.4">
      <c r="A181" s="106"/>
      <c r="B181" s="107"/>
      <c r="C181" s="108"/>
      <c r="D181" s="109">
        <v>32910</v>
      </c>
      <c r="E181" s="118"/>
      <c r="F181" s="111"/>
      <c r="G181" s="112"/>
      <c r="H181" s="111"/>
      <c r="I181" s="111"/>
      <c r="J181" s="107">
        <v>1</v>
      </c>
      <c r="K181" s="111">
        <v>40</v>
      </c>
      <c r="L181" s="113">
        <v>40</v>
      </c>
      <c r="M181" s="114">
        <v>40</v>
      </c>
      <c r="N181" s="115">
        <f t="shared" si="4"/>
        <v>6.4000000000000001E-2</v>
      </c>
      <c r="P181" s="117"/>
    </row>
    <row r="182" spans="1:16" s="116" customFormat="1" ht="26.25" x14ac:dyDescent="0.4">
      <c r="A182" s="106"/>
      <c r="B182" s="107"/>
      <c r="C182" s="108"/>
      <c r="D182" s="109">
        <v>33109</v>
      </c>
      <c r="E182" s="118" t="s">
        <v>392</v>
      </c>
      <c r="F182" s="111"/>
      <c r="G182" s="112"/>
      <c r="H182" s="111"/>
      <c r="I182" s="111"/>
      <c r="J182" s="107">
        <v>1</v>
      </c>
      <c r="K182" s="111">
        <v>40</v>
      </c>
      <c r="L182" s="113">
        <v>40</v>
      </c>
      <c r="M182" s="114">
        <v>40</v>
      </c>
      <c r="N182" s="115">
        <f t="shared" si="4"/>
        <v>6.4000000000000001E-2</v>
      </c>
      <c r="P182" s="117"/>
    </row>
    <row r="183" spans="1:16" s="116" customFormat="1" ht="26.25" x14ac:dyDescent="0.4">
      <c r="A183" s="106"/>
      <c r="B183" s="107"/>
      <c r="C183" s="108"/>
      <c r="D183" s="109">
        <v>33109</v>
      </c>
      <c r="E183" s="118" t="s">
        <v>390</v>
      </c>
      <c r="F183" s="111"/>
      <c r="G183" s="112"/>
      <c r="H183" s="111"/>
      <c r="I183" s="111"/>
      <c r="J183" s="107">
        <v>1</v>
      </c>
      <c r="K183" s="111">
        <v>51</v>
      </c>
      <c r="L183" s="113">
        <v>51</v>
      </c>
      <c r="M183" s="114">
        <v>76</v>
      </c>
      <c r="N183" s="115">
        <f t="shared" si="4"/>
        <v>0.19767599999999999</v>
      </c>
      <c r="P183" s="117"/>
    </row>
    <row r="184" spans="1:16" s="116" customFormat="1" ht="26.25" x14ac:dyDescent="0.4">
      <c r="A184" s="106"/>
      <c r="B184" s="107"/>
      <c r="C184" s="108"/>
      <c r="D184" s="109">
        <v>33109</v>
      </c>
      <c r="E184" s="118" t="s">
        <v>399</v>
      </c>
      <c r="F184" s="111"/>
      <c r="G184" s="112"/>
      <c r="H184" s="111"/>
      <c r="I184" s="111"/>
      <c r="J184" s="107">
        <v>1</v>
      </c>
      <c r="K184" s="111">
        <v>51</v>
      </c>
      <c r="L184" s="113">
        <v>51</v>
      </c>
      <c r="M184" s="114">
        <v>76</v>
      </c>
      <c r="N184" s="115">
        <f t="shared" si="4"/>
        <v>0.19767599999999999</v>
      </c>
      <c r="P184" s="117"/>
    </row>
    <row r="185" spans="1:16" s="116" customFormat="1" ht="26.25" x14ac:dyDescent="0.4">
      <c r="A185" s="106"/>
      <c r="B185" s="107"/>
      <c r="C185" s="108"/>
      <c r="D185" s="109">
        <v>32747</v>
      </c>
      <c r="E185" s="118"/>
      <c r="F185" s="111"/>
      <c r="G185" s="112"/>
      <c r="H185" s="111"/>
      <c r="I185" s="111"/>
      <c r="J185" s="107">
        <v>1</v>
      </c>
      <c r="K185" s="111">
        <v>40</v>
      </c>
      <c r="L185" s="113">
        <v>40</v>
      </c>
      <c r="M185" s="114">
        <v>40</v>
      </c>
      <c r="N185" s="115">
        <f t="shared" si="4"/>
        <v>6.4000000000000001E-2</v>
      </c>
      <c r="P185" s="117"/>
    </row>
    <row r="186" spans="1:16" s="116" customFormat="1" ht="26.25" x14ac:dyDescent="0.4">
      <c r="A186" s="106"/>
      <c r="B186" s="107"/>
      <c r="C186" s="108"/>
      <c r="D186" s="109">
        <v>32748</v>
      </c>
      <c r="E186" s="118"/>
      <c r="F186" s="111"/>
      <c r="G186" s="112"/>
      <c r="H186" s="111"/>
      <c r="I186" s="111"/>
      <c r="J186" s="107">
        <v>1</v>
      </c>
      <c r="K186" s="111">
        <v>40</v>
      </c>
      <c r="L186" s="113">
        <v>40</v>
      </c>
      <c r="M186" s="114">
        <v>40</v>
      </c>
      <c r="N186" s="115">
        <f t="shared" si="4"/>
        <v>6.4000000000000001E-2</v>
      </c>
      <c r="P186" s="117"/>
    </row>
    <row r="187" spans="1:16" s="116" customFormat="1" ht="26.25" x14ac:dyDescent="0.4">
      <c r="A187" s="106"/>
      <c r="B187" s="107"/>
      <c r="C187" s="108"/>
      <c r="D187" s="109">
        <v>33112</v>
      </c>
      <c r="E187" s="118" t="s">
        <v>84</v>
      </c>
      <c r="F187" s="111"/>
      <c r="G187" s="112"/>
      <c r="H187" s="111"/>
      <c r="I187" s="111"/>
      <c r="J187" s="107">
        <v>1</v>
      </c>
      <c r="K187" s="111">
        <v>40</v>
      </c>
      <c r="L187" s="113">
        <v>40</v>
      </c>
      <c r="M187" s="114">
        <v>40</v>
      </c>
      <c r="N187" s="115">
        <f t="shared" si="4"/>
        <v>6.4000000000000001E-2</v>
      </c>
      <c r="P187" s="117"/>
    </row>
    <row r="188" spans="1:16" s="116" customFormat="1" ht="26.25" x14ac:dyDescent="0.4">
      <c r="A188" s="106"/>
      <c r="B188" s="107"/>
      <c r="C188" s="108"/>
      <c r="D188" s="109">
        <v>33112</v>
      </c>
      <c r="E188" s="118" t="s">
        <v>391</v>
      </c>
      <c r="F188" s="111"/>
      <c r="G188" s="112"/>
      <c r="H188" s="111"/>
      <c r="I188" s="111"/>
      <c r="J188" s="107">
        <v>1</v>
      </c>
      <c r="K188" s="111">
        <v>56</v>
      </c>
      <c r="L188" s="113">
        <v>56</v>
      </c>
      <c r="M188" s="114">
        <v>80</v>
      </c>
      <c r="N188" s="115">
        <f t="shared" si="4"/>
        <v>0.25087999999999999</v>
      </c>
      <c r="P188" s="117"/>
    </row>
    <row r="189" spans="1:16" s="116" customFormat="1" ht="26.25" x14ac:dyDescent="0.4">
      <c r="A189" s="106"/>
      <c r="B189" s="107"/>
      <c r="C189" s="108"/>
      <c r="D189" s="109">
        <v>33116</v>
      </c>
      <c r="E189" s="118"/>
      <c r="F189" s="111"/>
      <c r="G189" s="112"/>
      <c r="H189" s="111"/>
      <c r="I189" s="111"/>
      <c r="J189" s="107">
        <v>1</v>
      </c>
      <c r="K189" s="111">
        <v>40</v>
      </c>
      <c r="L189" s="113">
        <v>40</v>
      </c>
      <c r="M189" s="114">
        <v>40</v>
      </c>
      <c r="N189" s="115">
        <f t="shared" si="4"/>
        <v>6.4000000000000001E-2</v>
      </c>
      <c r="P189" s="117"/>
    </row>
    <row r="190" spans="1:16" s="116" customFormat="1" ht="26.25" x14ac:dyDescent="0.4">
      <c r="A190" s="106"/>
      <c r="B190" s="107"/>
      <c r="C190" s="108"/>
      <c r="D190" s="109">
        <v>31116</v>
      </c>
      <c r="E190" s="118"/>
      <c r="F190" s="111"/>
      <c r="G190" s="112"/>
      <c r="H190" s="111"/>
      <c r="I190" s="111"/>
      <c r="J190" s="107">
        <v>1</v>
      </c>
      <c r="K190" s="111">
        <v>56</v>
      </c>
      <c r="L190" s="113">
        <v>56</v>
      </c>
      <c r="M190" s="114">
        <v>80</v>
      </c>
      <c r="N190" s="115">
        <f t="shared" si="4"/>
        <v>0.25087999999999999</v>
      </c>
      <c r="P190" s="117"/>
    </row>
    <row r="191" spans="1:16" s="116" customFormat="1" ht="26.25" x14ac:dyDescent="0.4">
      <c r="A191" s="106"/>
      <c r="B191" s="107"/>
      <c r="C191" s="108"/>
      <c r="D191" s="109">
        <v>32905</v>
      </c>
      <c r="E191" s="118"/>
      <c r="F191" s="111"/>
      <c r="G191" s="112"/>
      <c r="H191" s="111"/>
      <c r="I191" s="111"/>
      <c r="J191" s="107">
        <v>1</v>
      </c>
      <c r="K191" s="111">
        <v>40</v>
      </c>
      <c r="L191" s="113">
        <v>40</v>
      </c>
      <c r="M191" s="114">
        <v>40</v>
      </c>
      <c r="N191" s="115">
        <f t="shared" si="4"/>
        <v>6.4000000000000001E-2</v>
      </c>
      <c r="P191" s="117"/>
    </row>
    <row r="192" spans="1:16" s="116" customFormat="1" ht="26.25" x14ac:dyDescent="0.4">
      <c r="A192" s="106"/>
      <c r="B192" s="107"/>
      <c r="C192" s="108"/>
      <c r="D192" s="109">
        <v>32905</v>
      </c>
      <c r="E192" s="118"/>
      <c r="F192" s="111"/>
      <c r="G192" s="112"/>
      <c r="H192" s="111"/>
      <c r="I192" s="111"/>
      <c r="J192" s="107">
        <v>1</v>
      </c>
      <c r="K192" s="111">
        <v>49</v>
      </c>
      <c r="L192" s="113">
        <v>73</v>
      </c>
      <c r="M192" s="114">
        <v>97</v>
      </c>
      <c r="N192" s="115">
        <f t="shared" si="4"/>
        <v>0.34696900000000003</v>
      </c>
      <c r="P192" s="117"/>
    </row>
    <row r="193" spans="1:16" s="116" customFormat="1" ht="26.25" x14ac:dyDescent="0.4">
      <c r="A193" s="106"/>
      <c r="B193" s="107"/>
      <c r="C193" s="108"/>
      <c r="D193" s="109">
        <v>32600</v>
      </c>
      <c r="E193" s="118" t="s">
        <v>390</v>
      </c>
      <c r="F193" s="111"/>
      <c r="G193" s="112"/>
      <c r="H193" s="111"/>
      <c r="I193" s="111"/>
      <c r="J193" s="107">
        <v>1</v>
      </c>
      <c r="K193" s="111">
        <v>40</v>
      </c>
      <c r="L193" s="113">
        <v>40</v>
      </c>
      <c r="M193" s="114">
        <v>40</v>
      </c>
      <c r="N193" s="115">
        <f t="shared" si="4"/>
        <v>6.4000000000000001E-2</v>
      </c>
      <c r="P193" s="117"/>
    </row>
    <row r="194" spans="1:16" s="116" customFormat="1" ht="26.25" x14ac:dyDescent="0.4">
      <c r="A194" s="106"/>
      <c r="B194" s="107"/>
      <c r="C194" s="108"/>
      <c r="D194" s="109">
        <v>32600</v>
      </c>
      <c r="E194" s="118" t="s">
        <v>399</v>
      </c>
      <c r="F194" s="111"/>
      <c r="G194" s="112"/>
      <c r="H194" s="111"/>
      <c r="I194" s="111"/>
      <c r="J194" s="107">
        <v>1</v>
      </c>
      <c r="K194" s="111">
        <v>32</v>
      </c>
      <c r="L194" s="113">
        <v>44</v>
      </c>
      <c r="M194" s="114">
        <v>87</v>
      </c>
      <c r="N194" s="115">
        <f t="shared" si="4"/>
        <v>0.12249599999999999</v>
      </c>
      <c r="P194" s="117"/>
    </row>
    <row r="195" spans="1:16" s="116" customFormat="1" ht="41.25" x14ac:dyDescent="0.4">
      <c r="A195" s="106"/>
      <c r="B195" s="107"/>
      <c r="C195" s="108"/>
      <c r="D195" s="109">
        <v>32600</v>
      </c>
      <c r="E195" s="118"/>
      <c r="F195" s="158" t="s">
        <v>563</v>
      </c>
      <c r="G195" s="112"/>
      <c r="H195" s="111"/>
      <c r="I195" s="111"/>
      <c r="J195" s="107">
        <v>1</v>
      </c>
      <c r="K195" s="111">
        <v>75</v>
      </c>
      <c r="L195" s="113">
        <v>83</v>
      </c>
      <c r="M195" s="114">
        <v>115</v>
      </c>
      <c r="N195" s="115">
        <f t="shared" si="4"/>
        <v>0.71587500000000004</v>
      </c>
      <c r="P195" s="117"/>
    </row>
    <row r="196" spans="1:16" s="116" customFormat="1" ht="26.25" x14ac:dyDescent="0.4">
      <c r="A196" s="106"/>
      <c r="B196" s="107"/>
      <c r="C196" s="108"/>
      <c r="D196" s="109">
        <v>32995</v>
      </c>
      <c r="E196" s="118" t="s">
        <v>391</v>
      </c>
      <c r="F196" s="111"/>
      <c r="G196" s="112"/>
      <c r="H196" s="111"/>
      <c r="I196" s="111"/>
      <c r="J196" s="107">
        <v>1</v>
      </c>
      <c r="K196" s="111">
        <v>58</v>
      </c>
      <c r="L196" s="113">
        <v>58</v>
      </c>
      <c r="M196" s="114">
        <v>92</v>
      </c>
      <c r="N196" s="115">
        <f t="shared" si="4"/>
        <v>0.30948799999999999</v>
      </c>
      <c r="P196" s="117"/>
    </row>
    <row r="197" spans="1:16" s="116" customFormat="1" ht="26.25" x14ac:dyDescent="0.4">
      <c r="A197" s="106"/>
      <c r="B197" s="107"/>
      <c r="C197" s="108"/>
      <c r="D197" s="109">
        <v>32995</v>
      </c>
      <c r="E197" s="118"/>
      <c r="F197" s="111"/>
      <c r="G197" s="112"/>
      <c r="H197" s="111"/>
      <c r="I197" s="111"/>
      <c r="J197" s="107">
        <v>1</v>
      </c>
      <c r="K197" s="111">
        <v>40</v>
      </c>
      <c r="L197" s="113">
        <v>40</v>
      </c>
      <c r="M197" s="114">
        <v>40</v>
      </c>
      <c r="N197" s="115">
        <f t="shared" si="4"/>
        <v>6.4000000000000001E-2</v>
      </c>
      <c r="P197" s="117"/>
    </row>
    <row r="198" spans="1:16" s="116" customFormat="1" ht="26.25" x14ac:dyDescent="0.4">
      <c r="A198" s="106"/>
      <c r="B198" s="107"/>
      <c r="C198" s="108"/>
      <c r="D198" s="109">
        <v>32901</v>
      </c>
      <c r="E198" s="118" t="s">
        <v>390</v>
      </c>
      <c r="F198" s="111"/>
      <c r="G198" s="112"/>
      <c r="H198" s="111"/>
      <c r="I198" s="111"/>
      <c r="J198" s="107">
        <v>1</v>
      </c>
      <c r="K198" s="111">
        <v>49</v>
      </c>
      <c r="L198" s="113">
        <v>73</v>
      </c>
      <c r="M198" s="114">
        <v>97</v>
      </c>
      <c r="N198" s="115">
        <f t="shared" si="4"/>
        <v>0.34696900000000003</v>
      </c>
      <c r="P198" s="117"/>
    </row>
    <row r="199" spans="1:16" s="116" customFormat="1" ht="26.25" x14ac:dyDescent="0.4">
      <c r="A199" s="106"/>
      <c r="B199" s="107"/>
      <c r="C199" s="108"/>
      <c r="D199" s="109">
        <v>32901</v>
      </c>
      <c r="E199" s="118" t="s">
        <v>392</v>
      </c>
      <c r="F199" s="111"/>
      <c r="G199" s="112"/>
      <c r="H199" s="111"/>
      <c r="I199" s="111"/>
      <c r="J199" s="107">
        <v>1</v>
      </c>
      <c r="K199" s="111">
        <v>40</v>
      </c>
      <c r="L199" s="113">
        <v>40</v>
      </c>
      <c r="M199" s="114">
        <v>40</v>
      </c>
      <c r="N199" s="115">
        <f t="shared" si="4"/>
        <v>6.4000000000000001E-2</v>
      </c>
      <c r="P199" s="117"/>
    </row>
    <row r="200" spans="1:16" s="116" customFormat="1" ht="26.25" x14ac:dyDescent="0.4">
      <c r="A200" s="106"/>
      <c r="B200" s="107"/>
      <c r="C200" s="108"/>
      <c r="D200" s="109">
        <v>32901</v>
      </c>
      <c r="E200" s="118" t="s">
        <v>399</v>
      </c>
      <c r="F200" s="111"/>
      <c r="G200" s="112"/>
      <c r="H200" s="111"/>
      <c r="I200" s="111"/>
      <c r="J200" s="107">
        <v>1</v>
      </c>
      <c r="K200" s="111">
        <v>40</v>
      </c>
      <c r="L200" s="113">
        <v>40</v>
      </c>
      <c r="M200" s="114">
        <v>40</v>
      </c>
      <c r="N200" s="115">
        <f t="shared" si="4"/>
        <v>6.4000000000000001E-2</v>
      </c>
      <c r="P200" s="117"/>
    </row>
    <row r="201" spans="1:16" s="116" customFormat="1" ht="26.25" x14ac:dyDescent="0.4">
      <c r="A201" s="106"/>
      <c r="B201" s="107"/>
      <c r="C201" s="108"/>
      <c r="D201" s="109">
        <v>32599</v>
      </c>
      <c r="E201" s="118" t="s">
        <v>398</v>
      </c>
      <c r="F201" s="111"/>
      <c r="G201" s="112"/>
      <c r="H201" s="111"/>
      <c r="I201" s="111"/>
      <c r="J201" s="107">
        <v>1</v>
      </c>
      <c r="K201" s="111">
        <v>20</v>
      </c>
      <c r="L201" s="113">
        <v>20</v>
      </c>
      <c r="M201" s="114">
        <v>120</v>
      </c>
      <c r="N201" s="115">
        <f t="shared" si="4"/>
        <v>4.8000000000000001E-2</v>
      </c>
      <c r="P201" s="117"/>
    </row>
    <row r="202" spans="1:16" s="116" customFormat="1" ht="26.25" x14ac:dyDescent="0.4">
      <c r="A202" s="106"/>
      <c r="B202" s="107"/>
      <c r="C202" s="108"/>
      <c r="D202" s="109">
        <v>32599</v>
      </c>
      <c r="E202" s="118" t="s">
        <v>396</v>
      </c>
      <c r="F202" s="111"/>
      <c r="G202" s="112"/>
      <c r="H202" s="111"/>
      <c r="I202" s="111"/>
      <c r="J202" s="107">
        <v>1</v>
      </c>
      <c r="K202" s="111">
        <v>40</v>
      </c>
      <c r="L202" s="113">
        <v>40</v>
      </c>
      <c r="M202" s="114">
        <v>40</v>
      </c>
      <c r="N202" s="115">
        <f t="shared" si="4"/>
        <v>6.4000000000000001E-2</v>
      </c>
      <c r="P202" s="117"/>
    </row>
    <row r="203" spans="1:16" s="116" customFormat="1" ht="26.25" x14ac:dyDescent="0.4">
      <c r="A203" s="106"/>
      <c r="B203" s="107"/>
      <c r="C203" s="108"/>
      <c r="D203" s="109">
        <v>32907</v>
      </c>
      <c r="E203" s="118"/>
      <c r="F203" s="111"/>
      <c r="G203" s="112"/>
      <c r="H203" s="111"/>
      <c r="I203" s="111"/>
      <c r="J203" s="107">
        <v>1</v>
      </c>
      <c r="K203" s="111">
        <v>51</v>
      </c>
      <c r="L203" s="113">
        <v>51</v>
      </c>
      <c r="M203" s="114">
        <v>76</v>
      </c>
      <c r="N203" s="115">
        <f t="shared" si="4"/>
        <v>0.19767599999999999</v>
      </c>
      <c r="P203" s="117"/>
    </row>
    <row r="204" spans="1:16" s="116" customFormat="1" ht="26.25" x14ac:dyDescent="0.4">
      <c r="A204" s="106"/>
      <c r="B204" s="107"/>
      <c r="C204" s="108"/>
      <c r="D204" s="109">
        <v>32752</v>
      </c>
      <c r="E204" s="118"/>
      <c r="F204" s="111"/>
      <c r="G204" s="112"/>
      <c r="H204" s="111"/>
      <c r="I204" s="111"/>
      <c r="J204" s="107">
        <v>1</v>
      </c>
      <c r="K204" s="111">
        <v>56</v>
      </c>
      <c r="L204" s="113">
        <v>56</v>
      </c>
      <c r="M204" s="114">
        <v>80</v>
      </c>
      <c r="N204" s="115">
        <f t="shared" si="4"/>
        <v>0.25087999999999999</v>
      </c>
      <c r="P204" s="117"/>
    </row>
    <row r="205" spans="1:16" s="116" customFormat="1" ht="26.25" x14ac:dyDescent="0.4">
      <c r="A205" s="106"/>
      <c r="B205" s="107"/>
      <c r="C205" s="108"/>
      <c r="D205" s="109">
        <v>32754</v>
      </c>
      <c r="E205" s="118"/>
      <c r="F205" s="111"/>
      <c r="G205" s="112"/>
      <c r="H205" s="111"/>
      <c r="I205" s="111"/>
      <c r="J205" s="107">
        <v>1</v>
      </c>
      <c r="K205" s="111">
        <v>56</v>
      </c>
      <c r="L205" s="113">
        <v>56</v>
      </c>
      <c r="M205" s="114">
        <v>80</v>
      </c>
      <c r="N205" s="115">
        <f t="shared" si="4"/>
        <v>0.25087999999999999</v>
      </c>
      <c r="P205" s="117"/>
    </row>
    <row r="206" spans="1:16" s="116" customFormat="1" ht="26.25" x14ac:dyDescent="0.4">
      <c r="A206" s="106"/>
      <c r="B206" s="107"/>
      <c r="C206" s="108"/>
      <c r="D206" s="109">
        <v>32544</v>
      </c>
      <c r="E206" s="118"/>
      <c r="F206" s="111"/>
      <c r="G206" s="112"/>
      <c r="H206" s="111"/>
      <c r="I206" s="111"/>
      <c r="J206" s="107">
        <v>1</v>
      </c>
      <c r="K206" s="111">
        <v>58</v>
      </c>
      <c r="L206" s="113">
        <v>58</v>
      </c>
      <c r="M206" s="114">
        <v>92</v>
      </c>
      <c r="N206" s="115">
        <f t="shared" si="4"/>
        <v>0.30948799999999999</v>
      </c>
      <c r="P206" s="117"/>
    </row>
    <row r="207" spans="1:16" s="116" customFormat="1" ht="26.25" x14ac:dyDescent="0.4">
      <c r="A207" s="106"/>
      <c r="B207" s="107"/>
      <c r="C207" s="108"/>
      <c r="D207" s="109">
        <v>32756</v>
      </c>
      <c r="E207" s="118"/>
      <c r="F207" s="111"/>
      <c r="G207" s="112"/>
      <c r="H207" s="111"/>
      <c r="I207" s="111"/>
      <c r="J207" s="107">
        <v>1</v>
      </c>
      <c r="K207" s="111">
        <v>51</v>
      </c>
      <c r="L207" s="113">
        <v>51</v>
      </c>
      <c r="M207" s="114">
        <v>76</v>
      </c>
      <c r="N207" s="115">
        <f t="shared" si="4"/>
        <v>0.19767599999999999</v>
      </c>
      <c r="P207" s="117"/>
    </row>
    <row r="208" spans="1:16" s="116" customFormat="1" ht="26.25" x14ac:dyDescent="0.4">
      <c r="A208" s="106"/>
      <c r="B208" s="107"/>
      <c r="C208" s="108"/>
      <c r="D208" s="109">
        <v>32760</v>
      </c>
      <c r="E208" s="118"/>
      <c r="F208" s="111"/>
      <c r="G208" s="112"/>
      <c r="H208" s="111"/>
      <c r="I208" s="111"/>
      <c r="J208" s="107">
        <v>1</v>
      </c>
      <c r="K208" s="111">
        <v>48</v>
      </c>
      <c r="L208" s="113">
        <v>70</v>
      </c>
      <c r="M208" s="114">
        <v>38</v>
      </c>
      <c r="N208" s="115">
        <f t="shared" si="4"/>
        <v>0.12767999999999999</v>
      </c>
      <c r="P208" s="117"/>
    </row>
    <row r="209" spans="1:16" s="116" customFormat="1" ht="26.25" x14ac:dyDescent="0.4">
      <c r="A209" s="106"/>
      <c r="B209" s="107"/>
      <c r="C209" s="108"/>
      <c r="D209" s="109">
        <v>32599</v>
      </c>
      <c r="E209" s="118" t="s">
        <v>397</v>
      </c>
      <c r="F209" s="111"/>
      <c r="G209" s="112"/>
      <c r="H209" s="111"/>
      <c r="I209" s="111"/>
      <c r="J209" s="107">
        <v>1</v>
      </c>
      <c r="K209" s="111">
        <v>58</v>
      </c>
      <c r="L209" s="113">
        <v>58</v>
      </c>
      <c r="M209" s="114">
        <v>92</v>
      </c>
      <c r="N209" s="115">
        <f t="shared" si="4"/>
        <v>0.30948799999999999</v>
      </c>
      <c r="P209" s="117"/>
    </row>
    <row r="210" spans="1:16" s="116" customFormat="1" ht="26.25" x14ac:dyDescent="0.4">
      <c r="A210" s="106"/>
      <c r="B210" s="107"/>
      <c r="C210" s="108"/>
      <c r="D210" s="109">
        <v>33115</v>
      </c>
      <c r="E210" s="118"/>
      <c r="F210" s="111"/>
      <c r="G210" s="112"/>
      <c r="H210" s="111"/>
      <c r="I210" s="111"/>
      <c r="J210" s="107">
        <v>1</v>
      </c>
      <c r="K210" s="111">
        <v>46</v>
      </c>
      <c r="L210" s="113">
        <v>46</v>
      </c>
      <c r="M210" s="114">
        <v>72</v>
      </c>
      <c r="N210" s="115">
        <f t="shared" si="4"/>
        <v>0.15235199999999999</v>
      </c>
      <c r="P210" s="117"/>
    </row>
    <row r="211" spans="1:16" s="116" customFormat="1" ht="26.25" x14ac:dyDescent="0.4">
      <c r="A211" s="106"/>
      <c r="B211" s="107"/>
      <c r="C211" s="108"/>
      <c r="D211" s="109">
        <v>33118</v>
      </c>
      <c r="E211" s="118"/>
      <c r="F211" s="111"/>
      <c r="G211" s="112"/>
      <c r="H211" s="111"/>
      <c r="I211" s="111"/>
      <c r="J211" s="107">
        <v>1</v>
      </c>
      <c r="K211" s="111">
        <v>56</v>
      </c>
      <c r="L211" s="113">
        <v>56</v>
      </c>
      <c r="M211" s="114">
        <v>80</v>
      </c>
      <c r="N211" s="115">
        <f t="shared" si="4"/>
        <v>0.25087999999999999</v>
      </c>
      <c r="P211" s="117"/>
    </row>
    <row r="212" spans="1:16" s="116" customFormat="1" ht="26.25" x14ac:dyDescent="0.4">
      <c r="A212" s="106"/>
      <c r="B212" s="107"/>
      <c r="C212" s="108"/>
      <c r="D212" s="109">
        <v>33118</v>
      </c>
      <c r="E212" s="118"/>
      <c r="F212" s="111"/>
      <c r="G212" s="112"/>
      <c r="H212" s="111"/>
      <c r="I212" s="111"/>
      <c r="J212" s="107">
        <v>1</v>
      </c>
      <c r="K212" s="111">
        <v>51</v>
      </c>
      <c r="L212" s="113">
        <v>51</v>
      </c>
      <c r="M212" s="114">
        <v>76</v>
      </c>
      <c r="N212" s="115">
        <f t="shared" si="4"/>
        <v>0.19767599999999999</v>
      </c>
      <c r="P212" s="117"/>
    </row>
    <row r="213" spans="1:16" s="116" customFormat="1" ht="26.25" x14ac:dyDescent="0.4">
      <c r="A213" s="106"/>
      <c r="B213" s="107"/>
      <c r="C213" s="108"/>
      <c r="D213" s="109">
        <v>33118</v>
      </c>
      <c r="E213" s="118"/>
      <c r="F213" s="111"/>
      <c r="G213" s="112"/>
      <c r="H213" s="111"/>
      <c r="I213" s="111"/>
      <c r="J213" s="107">
        <v>1</v>
      </c>
      <c r="K213" s="111">
        <v>40</v>
      </c>
      <c r="L213" s="113">
        <v>40</v>
      </c>
      <c r="M213" s="114">
        <v>40</v>
      </c>
      <c r="N213" s="115">
        <f t="shared" si="4"/>
        <v>6.4000000000000001E-2</v>
      </c>
      <c r="P213" s="117"/>
    </row>
    <row r="214" spans="1:16" s="116" customFormat="1" ht="26.25" x14ac:dyDescent="0.4">
      <c r="A214" s="106"/>
      <c r="B214" s="107"/>
      <c r="C214" s="108"/>
      <c r="D214" s="109">
        <v>33119</v>
      </c>
      <c r="E214" s="118"/>
      <c r="F214" s="111"/>
      <c r="G214" s="112"/>
      <c r="H214" s="111"/>
      <c r="I214" s="111"/>
      <c r="J214" s="107">
        <v>1</v>
      </c>
      <c r="K214" s="111">
        <v>46</v>
      </c>
      <c r="L214" s="113">
        <v>46</v>
      </c>
      <c r="M214" s="114">
        <v>72</v>
      </c>
      <c r="N214" s="115">
        <f t="shared" si="4"/>
        <v>0.15235199999999999</v>
      </c>
      <c r="P214" s="117"/>
    </row>
    <row r="215" spans="1:16" s="116" customFormat="1" ht="26.25" x14ac:dyDescent="0.4">
      <c r="A215" s="106"/>
      <c r="B215" s="107"/>
      <c r="C215" s="108"/>
      <c r="D215" s="109">
        <v>33120</v>
      </c>
      <c r="E215" s="118"/>
      <c r="F215" s="111"/>
      <c r="G215" s="112"/>
      <c r="H215" s="111"/>
      <c r="I215" s="111"/>
      <c r="J215" s="107">
        <v>1</v>
      </c>
      <c r="K215" s="111">
        <v>40</v>
      </c>
      <c r="L215" s="113">
        <v>40</v>
      </c>
      <c r="M215" s="114">
        <v>40</v>
      </c>
      <c r="N215" s="115">
        <f t="shared" si="4"/>
        <v>6.4000000000000001E-2</v>
      </c>
      <c r="P215" s="117"/>
    </row>
    <row r="216" spans="1:16" s="116" customFormat="1" ht="26.25" x14ac:dyDescent="0.4">
      <c r="A216" s="106"/>
      <c r="B216" s="107"/>
      <c r="C216" s="108"/>
      <c r="D216" s="109">
        <v>32714</v>
      </c>
      <c r="E216" s="118"/>
      <c r="F216" s="111"/>
      <c r="G216" s="112"/>
      <c r="H216" s="111"/>
      <c r="I216" s="111"/>
      <c r="J216" s="107">
        <v>1</v>
      </c>
      <c r="K216" s="111">
        <v>51</v>
      </c>
      <c r="L216" s="113">
        <v>51</v>
      </c>
      <c r="M216" s="114">
        <v>76</v>
      </c>
      <c r="N216" s="115">
        <f t="shared" si="4"/>
        <v>0.19767599999999999</v>
      </c>
      <c r="P216" s="117"/>
    </row>
    <row r="217" spans="1:16" s="116" customFormat="1" ht="28.5" x14ac:dyDescent="0.4">
      <c r="A217" s="106"/>
      <c r="B217" s="107"/>
      <c r="C217" s="108"/>
      <c r="D217" s="109">
        <v>32734</v>
      </c>
      <c r="E217" s="110" t="s">
        <v>401</v>
      </c>
      <c r="F217" s="111"/>
      <c r="G217" s="112"/>
      <c r="H217" s="111"/>
      <c r="I217" s="111"/>
      <c r="J217" s="107">
        <v>1</v>
      </c>
      <c r="K217" s="111">
        <v>100</v>
      </c>
      <c r="L217" s="113">
        <v>60</v>
      </c>
      <c r="M217" s="114">
        <v>40</v>
      </c>
      <c r="N217" s="115">
        <f t="shared" si="4"/>
        <v>0.24</v>
      </c>
      <c r="P217" s="117"/>
    </row>
    <row r="218" spans="1:16" s="116" customFormat="1" ht="28.5" x14ac:dyDescent="0.4">
      <c r="A218" s="106"/>
      <c r="B218" s="107"/>
      <c r="C218" s="108"/>
      <c r="D218" s="109">
        <v>32733</v>
      </c>
      <c r="E218" s="110" t="s">
        <v>401</v>
      </c>
      <c r="F218" s="111"/>
      <c r="G218" s="112"/>
      <c r="H218" s="111"/>
      <c r="I218" s="111"/>
      <c r="J218" s="107">
        <v>1</v>
      </c>
      <c r="K218" s="111">
        <v>100</v>
      </c>
      <c r="L218" s="113">
        <v>60</v>
      </c>
      <c r="M218" s="114">
        <v>40</v>
      </c>
      <c r="N218" s="115">
        <f t="shared" si="4"/>
        <v>0.24</v>
      </c>
      <c r="P218" s="117"/>
    </row>
    <row r="219" spans="1:16" s="116" customFormat="1" ht="26.25" x14ac:dyDescent="0.4">
      <c r="A219" s="106"/>
      <c r="B219" s="107"/>
      <c r="C219" s="108"/>
      <c r="D219" s="109">
        <v>32545</v>
      </c>
      <c r="E219" s="110"/>
      <c r="F219" s="111"/>
      <c r="G219" s="112"/>
      <c r="H219" s="111"/>
      <c r="I219" s="111"/>
      <c r="J219" s="107">
        <v>1</v>
      </c>
      <c r="K219" s="111">
        <v>46</v>
      </c>
      <c r="L219" s="113">
        <v>46</v>
      </c>
      <c r="M219" s="114">
        <v>72</v>
      </c>
      <c r="N219" s="115">
        <f t="shared" si="4"/>
        <v>0.15235199999999999</v>
      </c>
      <c r="P219" s="117"/>
    </row>
    <row r="220" spans="1:16" s="116" customFormat="1" ht="26.25" x14ac:dyDescent="0.4">
      <c r="A220" s="106"/>
      <c r="B220" s="107"/>
      <c r="C220" s="108"/>
      <c r="D220" s="109">
        <v>32545</v>
      </c>
      <c r="E220" s="110"/>
      <c r="F220" s="111"/>
      <c r="G220" s="112"/>
      <c r="H220" s="111"/>
      <c r="I220" s="111"/>
      <c r="J220" s="107">
        <v>1</v>
      </c>
      <c r="K220" s="111">
        <v>46</v>
      </c>
      <c r="L220" s="113">
        <v>46</v>
      </c>
      <c r="M220" s="114">
        <v>72</v>
      </c>
      <c r="N220" s="115">
        <f t="shared" si="4"/>
        <v>0.15235199999999999</v>
      </c>
      <c r="P220" s="117"/>
    </row>
    <row r="221" spans="1:16" s="116" customFormat="1" ht="26.25" x14ac:dyDescent="0.4">
      <c r="A221" s="106"/>
      <c r="B221" s="107"/>
      <c r="C221" s="108"/>
      <c r="D221" s="109">
        <v>32757</v>
      </c>
      <c r="E221" s="110"/>
      <c r="F221" s="111"/>
      <c r="G221" s="112"/>
      <c r="H221" s="111"/>
      <c r="I221" s="111"/>
      <c r="J221" s="107">
        <v>1</v>
      </c>
      <c r="K221" s="111">
        <v>46</v>
      </c>
      <c r="L221" s="113">
        <v>46</v>
      </c>
      <c r="M221" s="114">
        <v>72</v>
      </c>
      <c r="N221" s="115">
        <f t="shared" si="4"/>
        <v>0.15235199999999999</v>
      </c>
      <c r="P221" s="117"/>
    </row>
    <row r="222" spans="1:16" s="116" customFormat="1" ht="26.25" x14ac:dyDescent="0.4">
      <c r="A222" s="106"/>
      <c r="B222" s="107"/>
      <c r="C222" s="108"/>
      <c r="D222" s="109">
        <v>32753</v>
      </c>
      <c r="E222" s="110"/>
      <c r="F222" s="111"/>
      <c r="G222" s="112"/>
      <c r="H222" s="111"/>
      <c r="I222" s="111"/>
      <c r="J222" s="107">
        <v>1</v>
      </c>
      <c r="K222" s="111">
        <v>46</v>
      </c>
      <c r="L222" s="113">
        <v>46</v>
      </c>
      <c r="M222" s="114">
        <v>72</v>
      </c>
      <c r="N222" s="115">
        <f t="shared" si="4"/>
        <v>0.15235199999999999</v>
      </c>
      <c r="P222" s="117"/>
    </row>
    <row r="223" spans="1:16" s="116" customFormat="1" ht="26.25" x14ac:dyDescent="0.4">
      <c r="A223" s="106"/>
      <c r="B223" s="107"/>
      <c r="C223" s="108"/>
      <c r="D223" s="109">
        <v>32761</v>
      </c>
      <c r="E223" s="110"/>
      <c r="F223" s="111"/>
      <c r="G223" s="112"/>
      <c r="H223" s="111"/>
      <c r="I223" s="111"/>
      <c r="J223" s="107">
        <v>1</v>
      </c>
      <c r="K223" s="111">
        <v>50</v>
      </c>
      <c r="L223" s="113">
        <v>50</v>
      </c>
      <c r="M223" s="114">
        <v>60</v>
      </c>
      <c r="N223" s="115">
        <f t="shared" si="4"/>
        <v>0.15</v>
      </c>
      <c r="P223" s="117"/>
    </row>
    <row r="224" spans="1:16" s="116" customFormat="1" ht="26.25" x14ac:dyDescent="0.4">
      <c r="A224" s="106"/>
      <c r="B224" s="107"/>
      <c r="C224" s="108"/>
      <c r="D224" s="109">
        <v>32994</v>
      </c>
      <c r="E224" s="118"/>
      <c r="F224" s="111"/>
      <c r="G224" s="112"/>
      <c r="H224" s="111"/>
      <c r="I224" s="111"/>
      <c r="J224" s="107">
        <v>1</v>
      </c>
      <c r="K224" s="111">
        <v>49</v>
      </c>
      <c r="L224" s="113">
        <v>73</v>
      </c>
      <c r="M224" s="114">
        <v>97</v>
      </c>
      <c r="N224" s="115">
        <f t="shared" si="4"/>
        <v>0.34696900000000003</v>
      </c>
      <c r="P224" s="117"/>
    </row>
    <row r="225" spans="1:16" s="116" customFormat="1" ht="26.25" x14ac:dyDescent="0.4">
      <c r="A225" s="106"/>
      <c r="B225" s="107"/>
      <c r="C225" s="108"/>
      <c r="D225" s="109">
        <v>33108</v>
      </c>
      <c r="E225" s="118" t="s">
        <v>398</v>
      </c>
      <c r="F225" s="111"/>
      <c r="G225" s="112"/>
      <c r="H225" s="111"/>
      <c r="I225" s="111"/>
      <c r="J225" s="107">
        <v>1</v>
      </c>
      <c r="K225" s="111">
        <v>49</v>
      </c>
      <c r="L225" s="113">
        <v>73</v>
      </c>
      <c r="M225" s="114">
        <v>97</v>
      </c>
      <c r="N225" s="115">
        <f t="shared" si="4"/>
        <v>0.34696900000000003</v>
      </c>
      <c r="P225" s="117"/>
    </row>
    <row r="226" spans="1:16" s="116" customFormat="1" ht="26.25" x14ac:dyDescent="0.4">
      <c r="A226" s="106"/>
      <c r="B226" s="107"/>
      <c r="C226" s="108"/>
      <c r="D226" s="109">
        <v>33108</v>
      </c>
      <c r="E226" s="118" t="s">
        <v>396</v>
      </c>
      <c r="F226" s="111"/>
      <c r="G226" s="112"/>
      <c r="H226" s="111"/>
      <c r="I226" s="111"/>
      <c r="J226" s="107">
        <v>1</v>
      </c>
      <c r="K226" s="111">
        <v>49</v>
      </c>
      <c r="L226" s="113">
        <v>73</v>
      </c>
      <c r="M226" s="114">
        <v>97</v>
      </c>
      <c r="N226" s="115">
        <f t="shared" si="4"/>
        <v>0.34696900000000003</v>
      </c>
      <c r="P226" s="117"/>
    </row>
    <row r="227" spans="1:16" s="116" customFormat="1" ht="26.25" x14ac:dyDescent="0.4">
      <c r="A227" s="106"/>
      <c r="B227" s="107"/>
      <c r="C227" s="108"/>
      <c r="D227" s="109">
        <v>33108</v>
      </c>
      <c r="E227" s="118" t="s">
        <v>397</v>
      </c>
      <c r="F227" s="111"/>
      <c r="G227" s="112"/>
      <c r="H227" s="111"/>
      <c r="I227" s="111"/>
      <c r="J227" s="107">
        <v>1</v>
      </c>
      <c r="K227" s="111">
        <v>49</v>
      </c>
      <c r="L227" s="113">
        <v>73</v>
      </c>
      <c r="M227" s="114">
        <v>97</v>
      </c>
      <c r="N227" s="115">
        <f t="shared" si="4"/>
        <v>0.34696900000000003</v>
      </c>
      <c r="P227" s="117"/>
    </row>
    <row r="228" spans="1:16" s="116" customFormat="1" ht="26.25" x14ac:dyDescent="0.4">
      <c r="A228" s="106"/>
      <c r="B228" s="107"/>
      <c r="C228" s="108"/>
      <c r="D228" s="109">
        <v>33108</v>
      </c>
      <c r="E228" s="118" t="s">
        <v>393</v>
      </c>
      <c r="F228" s="111"/>
      <c r="G228" s="112"/>
      <c r="H228" s="111"/>
      <c r="I228" s="111"/>
      <c r="J228" s="107">
        <v>1</v>
      </c>
      <c r="K228" s="111">
        <v>40</v>
      </c>
      <c r="L228" s="113">
        <v>40</v>
      </c>
      <c r="M228" s="114">
        <v>40</v>
      </c>
      <c r="N228" s="115">
        <f t="shared" si="4"/>
        <v>6.4000000000000001E-2</v>
      </c>
      <c r="P228" s="117"/>
    </row>
    <row r="229" spans="1:16" s="116" customFormat="1" ht="26.25" x14ac:dyDescent="0.4">
      <c r="A229" s="106"/>
      <c r="B229" s="107"/>
      <c r="C229" s="108"/>
      <c r="D229" s="109">
        <v>32989</v>
      </c>
      <c r="E229" s="118" t="s">
        <v>391</v>
      </c>
      <c r="F229" s="111"/>
      <c r="G229" s="112"/>
      <c r="H229" s="111"/>
      <c r="I229" s="111"/>
      <c r="J229" s="107">
        <v>1</v>
      </c>
      <c r="K229" s="111">
        <v>58</v>
      </c>
      <c r="L229" s="113">
        <v>58</v>
      </c>
      <c r="M229" s="114">
        <v>92</v>
      </c>
      <c r="N229" s="115">
        <f t="shared" si="4"/>
        <v>0.30948799999999999</v>
      </c>
      <c r="P229" s="117"/>
    </row>
    <row r="230" spans="1:16" s="116" customFormat="1" ht="26.25" x14ac:dyDescent="0.4">
      <c r="A230" s="106"/>
      <c r="B230" s="107"/>
      <c r="C230" s="108"/>
      <c r="D230" s="109">
        <v>32989</v>
      </c>
      <c r="E230" s="118" t="s">
        <v>84</v>
      </c>
      <c r="F230" s="111"/>
      <c r="G230" s="112"/>
      <c r="H230" s="111"/>
      <c r="I230" s="111"/>
      <c r="J230" s="107">
        <v>1</v>
      </c>
      <c r="K230" s="111">
        <v>40</v>
      </c>
      <c r="L230" s="113">
        <v>40</v>
      </c>
      <c r="M230" s="114">
        <v>40</v>
      </c>
      <c r="N230" s="115">
        <f t="shared" si="4"/>
        <v>6.4000000000000001E-2</v>
      </c>
      <c r="P230" s="117"/>
    </row>
    <row r="231" spans="1:16" s="116" customFormat="1" ht="26.25" x14ac:dyDescent="0.4">
      <c r="A231" s="106"/>
      <c r="B231" s="107"/>
      <c r="C231" s="108"/>
      <c r="D231" s="109">
        <v>32737</v>
      </c>
      <c r="E231" s="118" t="s">
        <v>390</v>
      </c>
      <c r="F231" s="111"/>
      <c r="G231" s="112"/>
      <c r="H231" s="111"/>
      <c r="I231" s="111"/>
      <c r="J231" s="107">
        <v>1</v>
      </c>
      <c r="K231" s="111">
        <v>49</v>
      </c>
      <c r="L231" s="113">
        <v>73</v>
      </c>
      <c r="M231" s="114">
        <v>97</v>
      </c>
      <c r="N231" s="115">
        <f t="shared" si="4"/>
        <v>0.34696900000000003</v>
      </c>
      <c r="P231" s="117"/>
    </row>
    <row r="232" spans="1:16" s="116" customFormat="1" ht="26.25" x14ac:dyDescent="0.4">
      <c r="A232" s="106"/>
      <c r="B232" s="107"/>
      <c r="C232" s="108"/>
      <c r="D232" s="109">
        <v>32738</v>
      </c>
      <c r="E232" s="118" t="s">
        <v>399</v>
      </c>
      <c r="F232" s="111"/>
      <c r="G232" s="112"/>
      <c r="H232" s="111"/>
      <c r="I232" s="111"/>
      <c r="J232" s="107">
        <v>1</v>
      </c>
      <c r="K232" s="111">
        <v>49</v>
      </c>
      <c r="L232" s="113">
        <v>73</v>
      </c>
      <c r="M232" s="114">
        <v>97</v>
      </c>
      <c r="N232" s="115">
        <f t="shared" si="4"/>
        <v>0.34696900000000003</v>
      </c>
      <c r="P232" s="117"/>
    </row>
    <row r="233" spans="1:16" s="116" customFormat="1" ht="26.25" x14ac:dyDescent="0.4">
      <c r="A233" s="106"/>
      <c r="B233" s="107"/>
      <c r="C233" s="108"/>
      <c r="D233" s="109">
        <v>32739</v>
      </c>
      <c r="E233" s="118" t="s">
        <v>392</v>
      </c>
      <c r="F233" s="111"/>
      <c r="G233" s="112"/>
      <c r="H233" s="111"/>
      <c r="I233" s="111"/>
      <c r="J233" s="107">
        <v>1</v>
      </c>
      <c r="K233" s="111">
        <v>49</v>
      </c>
      <c r="L233" s="113">
        <v>73</v>
      </c>
      <c r="M233" s="114">
        <v>97</v>
      </c>
      <c r="N233" s="115">
        <f t="shared" si="4"/>
        <v>0.34696900000000003</v>
      </c>
      <c r="P233" s="117"/>
    </row>
    <row r="234" spans="1:16" s="116" customFormat="1" ht="26.25" x14ac:dyDescent="0.4">
      <c r="A234" s="106"/>
      <c r="B234" s="107"/>
      <c r="C234" s="108"/>
      <c r="D234" s="109">
        <v>32542</v>
      </c>
      <c r="E234" s="118" t="s">
        <v>391</v>
      </c>
      <c r="F234" s="111"/>
      <c r="G234" s="112"/>
      <c r="H234" s="111"/>
      <c r="I234" s="111"/>
      <c r="J234" s="107">
        <v>1</v>
      </c>
      <c r="K234" s="111">
        <v>49</v>
      </c>
      <c r="L234" s="113">
        <v>73</v>
      </c>
      <c r="M234" s="114">
        <v>97</v>
      </c>
      <c r="N234" s="115">
        <f t="shared" si="4"/>
        <v>0.34696900000000003</v>
      </c>
      <c r="P234" s="117"/>
    </row>
    <row r="235" spans="1:16" s="116" customFormat="1" ht="26.25" x14ac:dyDescent="0.4">
      <c r="A235" s="106"/>
      <c r="B235" s="107"/>
      <c r="C235" s="108"/>
      <c r="D235" s="109">
        <v>32542</v>
      </c>
      <c r="E235" s="118" t="s">
        <v>84</v>
      </c>
      <c r="F235" s="111"/>
      <c r="G235" s="112"/>
      <c r="H235" s="111"/>
      <c r="I235" s="111"/>
      <c r="J235" s="107">
        <v>1</v>
      </c>
      <c r="K235" s="111">
        <v>58</v>
      </c>
      <c r="L235" s="113">
        <v>58</v>
      </c>
      <c r="M235" s="114">
        <v>92</v>
      </c>
      <c r="N235" s="115">
        <f t="shared" si="4"/>
        <v>0.30948799999999999</v>
      </c>
      <c r="P235" s="117"/>
    </row>
    <row r="236" spans="1:16" s="116" customFormat="1" ht="26.25" x14ac:dyDescent="0.4">
      <c r="A236" s="106"/>
      <c r="B236" s="107"/>
      <c r="C236" s="108"/>
      <c r="D236" s="109" t="s">
        <v>560</v>
      </c>
      <c r="E236" s="118" t="s">
        <v>561</v>
      </c>
      <c r="F236" s="111"/>
      <c r="G236" s="112"/>
      <c r="H236" s="111"/>
      <c r="I236" s="111"/>
      <c r="J236" s="107">
        <v>1</v>
      </c>
      <c r="K236" s="111">
        <v>56</v>
      </c>
      <c r="L236" s="113">
        <v>56</v>
      </c>
      <c r="M236" s="114">
        <v>80</v>
      </c>
      <c r="N236" s="115">
        <f t="shared" si="4"/>
        <v>0.25087999999999999</v>
      </c>
      <c r="P236" s="117"/>
    </row>
    <row r="237" spans="1:16" s="116" customFormat="1" ht="26.25" x14ac:dyDescent="0.4">
      <c r="A237" s="106"/>
      <c r="B237" s="107"/>
      <c r="C237" s="108"/>
      <c r="D237" s="109">
        <v>32991</v>
      </c>
      <c r="E237" s="118" t="s">
        <v>393</v>
      </c>
      <c r="F237" s="111"/>
      <c r="G237" s="112"/>
      <c r="H237" s="111"/>
      <c r="I237" s="111"/>
      <c r="J237" s="107">
        <v>1</v>
      </c>
      <c r="K237" s="111">
        <v>58</v>
      </c>
      <c r="L237" s="113">
        <v>58</v>
      </c>
      <c r="M237" s="114">
        <v>92</v>
      </c>
      <c r="N237" s="115">
        <f t="shared" si="4"/>
        <v>0.30948799999999999</v>
      </c>
      <c r="P237" s="117"/>
    </row>
    <row r="238" spans="1:16" s="116" customFormat="1" ht="26.25" x14ac:dyDescent="0.4">
      <c r="A238" s="106"/>
      <c r="B238" s="107"/>
      <c r="C238" s="108"/>
      <c r="D238" s="109">
        <v>32991</v>
      </c>
      <c r="E238" s="118" t="s">
        <v>398</v>
      </c>
      <c r="F238" s="111"/>
      <c r="G238" s="112"/>
      <c r="H238" s="111"/>
      <c r="I238" s="111"/>
      <c r="J238" s="107"/>
      <c r="K238" s="111"/>
      <c r="L238" s="113"/>
      <c r="M238" s="114"/>
      <c r="N238" s="115"/>
      <c r="P238" s="117"/>
    </row>
    <row r="239" spans="1:16" s="116" customFormat="1" ht="26.25" x14ac:dyDescent="0.4">
      <c r="A239" s="106"/>
      <c r="B239" s="107"/>
      <c r="C239" s="108"/>
      <c r="D239" s="109">
        <v>32991</v>
      </c>
      <c r="E239" s="118" t="s">
        <v>397</v>
      </c>
      <c r="F239" s="111"/>
      <c r="G239" s="112"/>
      <c r="H239" s="111"/>
      <c r="I239" s="111"/>
      <c r="J239" s="107">
        <v>1</v>
      </c>
      <c r="K239" s="111">
        <v>56</v>
      </c>
      <c r="L239" s="113">
        <v>56</v>
      </c>
      <c r="M239" s="114">
        <v>80</v>
      </c>
      <c r="N239" s="115">
        <f t="shared" si="4"/>
        <v>0.25087999999999999</v>
      </c>
      <c r="P239" s="117"/>
    </row>
    <row r="240" spans="1:16" s="116" customFormat="1" ht="26.25" x14ac:dyDescent="0.4">
      <c r="A240" s="106"/>
      <c r="B240" s="107"/>
      <c r="C240" s="108"/>
      <c r="D240" s="109">
        <v>32722</v>
      </c>
      <c r="E240" s="118"/>
      <c r="F240" s="111"/>
      <c r="G240" s="112"/>
      <c r="H240" s="111"/>
      <c r="I240" s="111"/>
      <c r="J240" s="107">
        <v>1</v>
      </c>
      <c r="K240" s="111">
        <v>25</v>
      </c>
      <c r="L240" s="113">
        <v>82</v>
      </c>
      <c r="M240" s="114">
        <v>121</v>
      </c>
      <c r="N240" s="115">
        <f t="shared" si="4"/>
        <v>0.24804999999999999</v>
      </c>
      <c r="O240" s="120" t="s">
        <v>402</v>
      </c>
      <c r="P240" s="117"/>
    </row>
    <row r="241" spans="1:16" s="116" customFormat="1" ht="26.25" x14ac:dyDescent="0.4">
      <c r="A241" s="106"/>
      <c r="B241" s="107"/>
      <c r="C241" s="108"/>
      <c r="D241" s="109">
        <v>32718</v>
      </c>
      <c r="E241" s="118"/>
      <c r="F241" s="111"/>
      <c r="G241" s="112"/>
      <c r="H241" s="111"/>
      <c r="I241" s="111"/>
      <c r="J241" s="107">
        <v>1</v>
      </c>
      <c r="K241" s="111">
        <v>24</v>
      </c>
      <c r="L241" s="113">
        <v>79</v>
      </c>
      <c r="M241" s="114">
        <v>126</v>
      </c>
      <c r="N241" s="115">
        <f t="shared" si="4"/>
        <v>0.238896</v>
      </c>
      <c r="O241" s="120" t="s">
        <v>402</v>
      </c>
      <c r="P241" s="117"/>
    </row>
    <row r="242" spans="1:16" s="116" customFormat="1" ht="26.25" x14ac:dyDescent="0.4">
      <c r="A242" s="106"/>
      <c r="B242" s="107"/>
      <c r="C242" s="108"/>
      <c r="D242" s="109">
        <v>32581</v>
      </c>
      <c r="E242" s="118" t="s">
        <v>225</v>
      </c>
      <c r="F242" s="111"/>
      <c r="G242" s="112"/>
      <c r="H242" s="111"/>
      <c r="I242" s="111"/>
      <c r="J242" s="107">
        <v>1</v>
      </c>
      <c r="K242" s="111">
        <v>89</v>
      </c>
      <c r="L242" s="113">
        <v>107</v>
      </c>
      <c r="M242" s="114">
        <v>122</v>
      </c>
      <c r="N242" s="115">
        <f t="shared" si="4"/>
        <v>1.1618059999999999</v>
      </c>
      <c r="P242" s="117"/>
    </row>
    <row r="243" spans="1:16" s="116" customFormat="1" ht="26.25" x14ac:dyDescent="0.4">
      <c r="A243" s="106"/>
      <c r="B243" s="107"/>
      <c r="C243" s="108"/>
      <c r="D243" s="109">
        <v>32983</v>
      </c>
      <c r="E243" s="118"/>
      <c r="F243" s="111"/>
      <c r="G243" s="112"/>
      <c r="H243" s="111"/>
      <c r="I243" s="111"/>
      <c r="J243" s="107">
        <v>1</v>
      </c>
      <c r="K243" s="111">
        <v>56</v>
      </c>
      <c r="L243" s="113">
        <v>56</v>
      </c>
      <c r="M243" s="114">
        <v>80</v>
      </c>
      <c r="N243" s="115">
        <f t="shared" si="4"/>
        <v>0.25087999999999999</v>
      </c>
      <c r="P243" s="117"/>
    </row>
    <row r="244" spans="1:16" s="116" customFormat="1" ht="26.25" x14ac:dyDescent="0.4">
      <c r="A244" s="106"/>
      <c r="B244" s="107"/>
      <c r="C244" s="108"/>
      <c r="D244" s="109">
        <v>32732</v>
      </c>
      <c r="E244" s="118"/>
      <c r="F244" s="111"/>
      <c r="G244" s="112"/>
      <c r="H244" s="111"/>
      <c r="I244" s="111"/>
      <c r="J244" s="107">
        <v>1</v>
      </c>
      <c r="K244" s="111">
        <v>25</v>
      </c>
      <c r="L244" s="113">
        <v>100</v>
      </c>
      <c r="M244" s="114">
        <v>192</v>
      </c>
      <c r="N244" s="115">
        <f t="shared" si="4"/>
        <v>0.48</v>
      </c>
      <c r="P244" s="117"/>
    </row>
    <row r="245" spans="1:16" s="116" customFormat="1" ht="26.25" x14ac:dyDescent="0.4">
      <c r="A245" s="106"/>
      <c r="B245" s="107"/>
      <c r="C245" s="108"/>
      <c r="D245" s="109">
        <v>32992</v>
      </c>
      <c r="E245" s="118"/>
      <c r="F245" s="111"/>
      <c r="G245" s="112"/>
      <c r="H245" s="111"/>
      <c r="I245" s="111"/>
      <c r="J245" s="107">
        <v>1</v>
      </c>
      <c r="K245" s="111">
        <v>49</v>
      </c>
      <c r="L245" s="113">
        <v>73</v>
      </c>
      <c r="M245" s="114">
        <v>97</v>
      </c>
      <c r="N245" s="115">
        <f t="shared" si="4"/>
        <v>0.34696900000000003</v>
      </c>
      <c r="P245" s="117"/>
    </row>
    <row r="246" spans="1:16" s="116" customFormat="1" ht="26.25" x14ac:dyDescent="0.4">
      <c r="A246" s="106"/>
      <c r="B246" s="107"/>
      <c r="C246" s="108"/>
      <c r="D246" s="109">
        <v>33111</v>
      </c>
      <c r="E246" s="118"/>
      <c r="F246" s="111"/>
      <c r="G246" s="112"/>
      <c r="H246" s="111"/>
      <c r="I246" s="111"/>
      <c r="J246" s="107">
        <v>1</v>
      </c>
      <c r="K246" s="111">
        <v>46</v>
      </c>
      <c r="L246" s="113">
        <v>46</v>
      </c>
      <c r="M246" s="114">
        <v>72</v>
      </c>
      <c r="N246" s="115">
        <f t="shared" si="4"/>
        <v>0.15235199999999999</v>
      </c>
      <c r="P246" s="117"/>
    </row>
    <row r="247" spans="1:16" s="116" customFormat="1" ht="26.25" x14ac:dyDescent="0.4">
      <c r="A247" s="106"/>
      <c r="B247" s="107"/>
      <c r="C247" s="108"/>
      <c r="D247" s="109">
        <v>32541</v>
      </c>
      <c r="E247" s="118" t="s">
        <v>391</v>
      </c>
      <c r="F247" s="111"/>
      <c r="G247" s="112"/>
      <c r="H247" s="111"/>
      <c r="I247" s="111"/>
      <c r="J247" s="107">
        <v>1</v>
      </c>
      <c r="K247" s="111">
        <v>56</v>
      </c>
      <c r="L247" s="113">
        <v>56</v>
      </c>
      <c r="M247" s="114">
        <v>80</v>
      </c>
      <c r="N247" s="115">
        <f t="shared" si="4"/>
        <v>0.25087999999999999</v>
      </c>
      <c r="P247" s="117"/>
    </row>
    <row r="248" spans="1:16" s="116" customFormat="1" ht="26.25" x14ac:dyDescent="0.4">
      <c r="A248" s="106"/>
      <c r="B248" s="107"/>
      <c r="C248" s="108"/>
      <c r="D248" s="109">
        <v>32541</v>
      </c>
      <c r="E248" s="118"/>
      <c r="F248" s="111"/>
      <c r="G248" s="112"/>
      <c r="H248" s="111"/>
      <c r="I248" s="111"/>
      <c r="J248" s="107">
        <v>1</v>
      </c>
      <c r="K248" s="111">
        <v>40</v>
      </c>
      <c r="L248" s="113">
        <v>40</v>
      </c>
      <c r="M248" s="114">
        <v>40</v>
      </c>
      <c r="N248" s="115">
        <f t="shared" si="4"/>
        <v>6.4000000000000001E-2</v>
      </c>
      <c r="P248" s="117"/>
    </row>
    <row r="249" spans="1:16" s="116" customFormat="1" ht="26.25" x14ac:dyDescent="0.4">
      <c r="A249" s="106"/>
      <c r="B249" s="107"/>
      <c r="C249" s="108"/>
      <c r="D249" s="109">
        <v>32735</v>
      </c>
      <c r="E249" s="118"/>
      <c r="F249" s="111"/>
      <c r="G249" s="112"/>
      <c r="H249" s="111"/>
      <c r="I249" s="111"/>
      <c r="J249" s="107">
        <v>1</v>
      </c>
      <c r="K249" s="111">
        <v>51</v>
      </c>
      <c r="L249" s="113">
        <v>51</v>
      </c>
      <c r="M249" s="114">
        <v>76</v>
      </c>
      <c r="N249" s="115">
        <f t="shared" si="4"/>
        <v>0.19767599999999999</v>
      </c>
      <c r="P249" s="117"/>
    </row>
    <row r="250" spans="1:16" s="116" customFormat="1" ht="26.25" x14ac:dyDescent="0.4">
      <c r="A250" s="106"/>
      <c r="B250" s="107"/>
      <c r="C250" s="108"/>
      <c r="D250" s="109">
        <v>32713</v>
      </c>
      <c r="E250" s="118"/>
      <c r="F250" s="111"/>
      <c r="G250" s="112"/>
      <c r="H250" s="111"/>
      <c r="I250" s="111"/>
      <c r="J250" s="107">
        <v>1</v>
      </c>
      <c r="K250" s="111">
        <v>51</v>
      </c>
      <c r="L250" s="113">
        <v>51</v>
      </c>
      <c r="M250" s="114">
        <v>76</v>
      </c>
      <c r="N250" s="115">
        <f t="shared" si="4"/>
        <v>0.19767599999999999</v>
      </c>
      <c r="P250" s="117"/>
    </row>
    <row r="251" spans="1:16" s="116" customFormat="1" ht="26.25" x14ac:dyDescent="0.4">
      <c r="A251" s="106"/>
      <c r="B251" s="107"/>
      <c r="C251" s="108"/>
      <c r="D251" s="109">
        <v>33105</v>
      </c>
      <c r="E251" s="118" t="s">
        <v>391</v>
      </c>
      <c r="F251" s="111"/>
      <c r="G251" s="112"/>
      <c r="H251" s="111"/>
      <c r="I251" s="111"/>
      <c r="J251" s="107">
        <v>1</v>
      </c>
      <c r="K251" s="111">
        <v>56</v>
      </c>
      <c r="L251" s="113">
        <v>56</v>
      </c>
      <c r="M251" s="114">
        <v>80</v>
      </c>
      <c r="N251" s="115">
        <f t="shared" si="4"/>
        <v>0.25087999999999999</v>
      </c>
      <c r="P251" s="117"/>
    </row>
    <row r="252" spans="1:16" s="116" customFormat="1" ht="26.25" x14ac:dyDescent="0.4">
      <c r="A252" s="106"/>
      <c r="B252" s="107"/>
      <c r="C252" s="108"/>
      <c r="D252" s="109">
        <v>32729</v>
      </c>
      <c r="E252" s="118"/>
      <c r="F252" s="111"/>
      <c r="G252" s="112"/>
      <c r="H252" s="111"/>
      <c r="I252" s="111"/>
      <c r="J252" s="107">
        <v>1</v>
      </c>
      <c r="K252" s="111">
        <v>56</v>
      </c>
      <c r="L252" s="113">
        <v>56</v>
      </c>
      <c r="M252" s="114">
        <v>80</v>
      </c>
      <c r="N252" s="115">
        <f t="shared" si="4"/>
        <v>0.25087999999999999</v>
      </c>
      <c r="P252" s="117"/>
    </row>
    <row r="253" spans="1:16" s="116" customFormat="1" ht="26.25" x14ac:dyDescent="0.4">
      <c r="A253" s="106"/>
      <c r="B253" s="107"/>
      <c r="C253" s="108"/>
      <c r="D253" s="109">
        <v>32993</v>
      </c>
      <c r="E253" s="118"/>
      <c r="F253" s="111"/>
      <c r="G253" s="112"/>
      <c r="H253" s="111"/>
      <c r="I253" s="111"/>
      <c r="J253" s="107">
        <v>1</v>
      </c>
      <c r="K253" s="111">
        <v>40</v>
      </c>
      <c r="L253" s="113">
        <v>40</v>
      </c>
      <c r="M253" s="114">
        <v>40</v>
      </c>
      <c r="N253" s="115">
        <f t="shared" si="4"/>
        <v>6.4000000000000001E-2</v>
      </c>
      <c r="P253" s="117"/>
    </row>
    <row r="254" spans="1:16" s="116" customFormat="1" ht="26.25" x14ac:dyDescent="0.4">
      <c r="A254" s="106"/>
      <c r="B254" s="107"/>
      <c r="C254" s="108"/>
      <c r="D254" s="109">
        <v>33000</v>
      </c>
      <c r="E254" s="118" t="s">
        <v>398</v>
      </c>
      <c r="F254" s="111"/>
      <c r="G254" s="112"/>
      <c r="H254" s="111"/>
      <c r="I254" s="111"/>
      <c r="J254" s="107">
        <v>1</v>
      </c>
      <c r="K254" s="111">
        <v>40</v>
      </c>
      <c r="L254" s="113">
        <v>40</v>
      </c>
      <c r="M254" s="114">
        <v>40</v>
      </c>
      <c r="N254" s="115">
        <f t="shared" si="4"/>
        <v>6.4000000000000001E-2</v>
      </c>
      <c r="P254" s="117"/>
    </row>
    <row r="255" spans="1:16" s="116" customFormat="1" ht="26.25" x14ac:dyDescent="0.4">
      <c r="A255" s="106"/>
      <c r="B255" s="107"/>
      <c r="C255" s="108"/>
      <c r="D255" s="109">
        <v>33000</v>
      </c>
      <c r="E255" s="118" t="s">
        <v>396</v>
      </c>
      <c r="F255" s="111"/>
      <c r="G255" s="112"/>
      <c r="H255" s="111"/>
      <c r="I255" s="111"/>
      <c r="J255" s="107">
        <v>1</v>
      </c>
      <c r="K255" s="111">
        <v>40</v>
      </c>
      <c r="L255" s="113">
        <v>40</v>
      </c>
      <c r="M255" s="114">
        <v>40</v>
      </c>
      <c r="N255" s="115">
        <f t="shared" si="4"/>
        <v>6.4000000000000001E-2</v>
      </c>
      <c r="P255" s="117"/>
    </row>
    <row r="256" spans="1:16" s="116" customFormat="1" ht="26.25" x14ac:dyDescent="0.4">
      <c r="A256" s="106"/>
      <c r="B256" s="107"/>
      <c r="C256" s="108"/>
      <c r="D256" s="109">
        <v>32741</v>
      </c>
      <c r="E256" s="118"/>
      <c r="F256" s="111"/>
      <c r="G256" s="112"/>
      <c r="H256" s="111"/>
      <c r="I256" s="111"/>
      <c r="J256" s="107">
        <v>1</v>
      </c>
      <c r="K256" s="111">
        <v>40</v>
      </c>
      <c r="L256" s="113">
        <v>40</v>
      </c>
      <c r="M256" s="114">
        <v>40</v>
      </c>
      <c r="N256" s="115">
        <f t="shared" si="4"/>
        <v>6.4000000000000001E-2</v>
      </c>
      <c r="P256" s="117"/>
    </row>
    <row r="257" spans="1:16" s="116" customFormat="1" ht="26.25" x14ac:dyDescent="0.4">
      <c r="A257" s="106"/>
      <c r="B257" s="107"/>
      <c r="C257" s="108"/>
      <c r="D257" s="109">
        <v>32730</v>
      </c>
      <c r="E257" s="118"/>
      <c r="F257" s="111"/>
      <c r="G257" s="112"/>
      <c r="H257" s="111"/>
      <c r="I257" s="111"/>
      <c r="J257" s="107">
        <v>1</v>
      </c>
      <c r="K257" s="111">
        <v>40</v>
      </c>
      <c r="L257" s="113">
        <v>40</v>
      </c>
      <c r="M257" s="114">
        <v>40</v>
      </c>
      <c r="N257" s="115">
        <f t="shared" si="4"/>
        <v>6.4000000000000001E-2</v>
      </c>
      <c r="P257" s="117"/>
    </row>
    <row r="258" spans="1:16" s="116" customFormat="1" ht="26.25" x14ac:dyDescent="0.4">
      <c r="A258" s="106"/>
      <c r="B258" s="107"/>
      <c r="C258" s="108"/>
      <c r="D258" s="109">
        <v>33104</v>
      </c>
      <c r="E258" s="118" t="s">
        <v>391</v>
      </c>
      <c r="F258" s="111"/>
      <c r="G258" s="112"/>
      <c r="H258" s="111"/>
      <c r="I258" s="111"/>
      <c r="J258" s="107">
        <v>1</v>
      </c>
      <c r="K258" s="111">
        <v>49</v>
      </c>
      <c r="L258" s="113">
        <v>73</v>
      </c>
      <c r="M258" s="114">
        <v>97</v>
      </c>
      <c r="N258" s="115">
        <f t="shared" si="4"/>
        <v>0.34696900000000003</v>
      </c>
      <c r="P258" s="117"/>
    </row>
    <row r="259" spans="1:16" s="116" customFormat="1" ht="26.25" x14ac:dyDescent="0.4">
      <c r="A259" s="106"/>
      <c r="B259" s="107"/>
      <c r="C259" s="108"/>
      <c r="D259" s="109">
        <v>33104</v>
      </c>
      <c r="E259" s="118" t="s">
        <v>84</v>
      </c>
      <c r="F259" s="111"/>
      <c r="G259" s="112"/>
      <c r="H259" s="111"/>
      <c r="I259" s="111"/>
      <c r="J259" s="107">
        <v>1</v>
      </c>
      <c r="K259" s="111">
        <v>40</v>
      </c>
      <c r="L259" s="113">
        <v>40</v>
      </c>
      <c r="M259" s="114">
        <v>40</v>
      </c>
      <c r="N259" s="115">
        <f t="shared" si="4"/>
        <v>6.4000000000000001E-2</v>
      </c>
      <c r="P259" s="117"/>
    </row>
    <row r="260" spans="1:16" s="116" customFormat="1" ht="26.25" x14ac:dyDescent="0.4">
      <c r="A260" s="106"/>
      <c r="B260" s="107"/>
      <c r="C260" s="108"/>
      <c r="D260" s="109">
        <v>33103</v>
      </c>
      <c r="E260" s="118"/>
      <c r="F260" s="111"/>
      <c r="G260" s="112"/>
      <c r="H260" s="111"/>
      <c r="I260" s="111"/>
      <c r="J260" s="107">
        <v>1</v>
      </c>
      <c r="K260" s="111">
        <v>49</v>
      </c>
      <c r="L260" s="113">
        <v>73</v>
      </c>
      <c r="M260" s="114">
        <v>97</v>
      </c>
      <c r="N260" s="115">
        <f t="shared" si="4"/>
        <v>0.34696900000000003</v>
      </c>
      <c r="P260" s="117"/>
    </row>
    <row r="261" spans="1:16" s="116" customFormat="1" ht="26.25" x14ac:dyDescent="0.4">
      <c r="A261" s="106"/>
      <c r="B261" s="107"/>
      <c r="C261" s="108"/>
      <c r="D261" s="109">
        <v>32988</v>
      </c>
      <c r="E261" s="118" t="s">
        <v>391</v>
      </c>
      <c r="F261" s="111"/>
      <c r="G261" s="112"/>
      <c r="H261" s="111"/>
      <c r="I261" s="111"/>
      <c r="J261" s="107">
        <v>1</v>
      </c>
      <c r="K261" s="111">
        <v>49</v>
      </c>
      <c r="L261" s="113">
        <v>73</v>
      </c>
      <c r="M261" s="114">
        <v>97</v>
      </c>
      <c r="N261" s="115">
        <f t="shared" si="4"/>
        <v>0.34696900000000003</v>
      </c>
      <c r="P261" s="117"/>
    </row>
    <row r="262" spans="1:16" s="116" customFormat="1" ht="26.25" x14ac:dyDescent="0.4">
      <c r="A262" s="106"/>
      <c r="B262" s="107"/>
      <c r="C262" s="108"/>
      <c r="D262" s="109">
        <v>32988</v>
      </c>
      <c r="E262" s="118"/>
      <c r="F262" s="111"/>
      <c r="G262" s="112"/>
      <c r="H262" s="111"/>
      <c r="I262" s="111"/>
      <c r="J262" s="107">
        <v>1</v>
      </c>
      <c r="K262" s="111">
        <v>40</v>
      </c>
      <c r="L262" s="113">
        <v>40</v>
      </c>
      <c r="M262" s="114">
        <v>40</v>
      </c>
      <c r="N262" s="115">
        <f t="shared" si="4"/>
        <v>6.4000000000000001E-2</v>
      </c>
      <c r="P262" s="117"/>
    </row>
    <row r="263" spans="1:16" s="116" customFormat="1" ht="26.25" x14ac:dyDescent="0.4">
      <c r="A263" s="106"/>
      <c r="B263" s="107"/>
      <c r="C263" s="108"/>
      <c r="D263" s="109">
        <v>30602</v>
      </c>
      <c r="E263" s="118" t="s">
        <v>391</v>
      </c>
      <c r="F263" s="111"/>
      <c r="G263" s="112"/>
      <c r="H263" s="111"/>
      <c r="I263" s="111"/>
      <c r="J263" s="107">
        <v>1</v>
      </c>
      <c r="K263" s="111">
        <v>56</v>
      </c>
      <c r="L263" s="113">
        <v>56</v>
      </c>
      <c r="M263" s="114">
        <v>80</v>
      </c>
      <c r="N263" s="115">
        <f t="shared" si="4"/>
        <v>0.25087999999999999</v>
      </c>
      <c r="P263" s="117"/>
    </row>
    <row r="264" spans="1:16" s="116" customFormat="1" ht="26.25" x14ac:dyDescent="0.4">
      <c r="A264" s="106"/>
      <c r="B264" s="107"/>
      <c r="C264" s="108"/>
      <c r="D264" s="109">
        <v>32638</v>
      </c>
      <c r="E264" s="118" t="s">
        <v>392</v>
      </c>
      <c r="F264" s="111"/>
      <c r="G264" s="112"/>
      <c r="H264" s="111"/>
      <c r="I264" s="111"/>
      <c r="J264" s="107">
        <v>1</v>
      </c>
      <c r="K264" s="111">
        <v>46</v>
      </c>
      <c r="L264" s="113">
        <v>60</v>
      </c>
      <c r="M264" s="114">
        <v>100</v>
      </c>
      <c r="N264" s="115">
        <f t="shared" si="4"/>
        <v>0.27600000000000002</v>
      </c>
      <c r="P264" s="117"/>
    </row>
    <row r="265" spans="1:16" s="116" customFormat="1" ht="26.25" x14ac:dyDescent="0.4">
      <c r="A265" s="106"/>
      <c r="B265" s="107"/>
      <c r="C265" s="108"/>
      <c r="D265" s="109">
        <v>32745</v>
      </c>
      <c r="E265" s="118"/>
      <c r="F265" s="111"/>
      <c r="G265" s="112"/>
      <c r="H265" s="111"/>
      <c r="I265" s="111"/>
      <c r="J265" s="107">
        <v>1</v>
      </c>
      <c r="K265" s="111">
        <v>40</v>
      </c>
      <c r="L265" s="113">
        <v>40</v>
      </c>
      <c r="M265" s="114">
        <v>40</v>
      </c>
      <c r="N265" s="115">
        <f t="shared" si="4"/>
        <v>6.4000000000000001E-2</v>
      </c>
      <c r="P265" s="117"/>
    </row>
    <row r="266" spans="1:16" s="116" customFormat="1" ht="26.25" x14ac:dyDescent="0.4">
      <c r="A266" s="106"/>
      <c r="B266" s="107"/>
      <c r="C266" s="108"/>
      <c r="D266" s="109">
        <v>32746</v>
      </c>
      <c r="E266" s="118"/>
      <c r="F266" s="111"/>
      <c r="G266" s="112"/>
      <c r="H266" s="111"/>
      <c r="I266" s="111"/>
      <c r="J266" s="107">
        <v>1</v>
      </c>
      <c r="K266" s="111">
        <v>40</v>
      </c>
      <c r="L266" s="113">
        <v>40</v>
      </c>
      <c r="M266" s="114">
        <v>40</v>
      </c>
      <c r="N266" s="115">
        <f t="shared" si="4"/>
        <v>6.4000000000000001E-2</v>
      </c>
      <c r="P266" s="117"/>
    </row>
    <row r="267" spans="1:16" s="116" customFormat="1" ht="26.25" x14ac:dyDescent="0.4">
      <c r="A267" s="106"/>
      <c r="B267" s="107" t="s">
        <v>571</v>
      </c>
      <c r="C267" s="108"/>
      <c r="D267" s="109">
        <v>32598</v>
      </c>
      <c r="E267" s="118" t="s">
        <v>572</v>
      </c>
      <c r="F267" s="158" t="s">
        <v>573</v>
      </c>
      <c r="G267" s="112" t="s">
        <v>396</v>
      </c>
      <c r="H267" s="111"/>
      <c r="I267" s="111"/>
      <c r="J267" s="107">
        <v>1</v>
      </c>
      <c r="K267" s="111">
        <v>40</v>
      </c>
      <c r="L267" s="113">
        <v>40</v>
      </c>
      <c r="M267" s="114">
        <v>40</v>
      </c>
      <c r="N267" s="115">
        <f t="shared" si="4"/>
        <v>6.4000000000000001E-2</v>
      </c>
      <c r="P267" s="117"/>
    </row>
    <row r="268" spans="1:16" s="116" customFormat="1" ht="26.25" x14ac:dyDescent="0.4">
      <c r="A268" s="106"/>
      <c r="B268" s="107"/>
      <c r="C268" s="108"/>
      <c r="D268" s="109">
        <v>32476</v>
      </c>
      <c r="E268" s="118"/>
      <c r="F268" s="111"/>
      <c r="G268" s="112"/>
      <c r="H268" s="111"/>
      <c r="I268" s="111"/>
      <c r="J268" s="107">
        <v>1</v>
      </c>
      <c r="K268" s="111">
        <v>40</v>
      </c>
      <c r="L268" s="113">
        <v>40</v>
      </c>
      <c r="M268" s="114">
        <v>40</v>
      </c>
      <c r="N268" s="115">
        <f t="shared" si="4"/>
        <v>6.4000000000000001E-2</v>
      </c>
      <c r="P268" s="117"/>
    </row>
    <row r="269" spans="1:16" s="116" customFormat="1" ht="26.25" x14ac:dyDescent="0.4">
      <c r="A269" s="106"/>
      <c r="B269" s="107"/>
      <c r="C269" s="108"/>
      <c r="D269" s="109">
        <v>32630</v>
      </c>
      <c r="E269" s="118"/>
      <c r="F269" s="111"/>
      <c r="G269" s="112"/>
      <c r="H269" s="111"/>
      <c r="I269" s="111"/>
      <c r="J269" s="107">
        <v>1</v>
      </c>
      <c r="K269" s="111">
        <v>40</v>
      </c>
      <c r="L269" s="113">
        <v>40</v>
      </c>
      <c r="M269" s="114">
        <v>40</v>
      </c>
      <c r="N269" s="115">
        <f t="shared" si="4"/>
        <v>6.4000000000000001E-2</v>
      </c>
      <c r="P269" s="117"/>
    </row>
    <row r="270" spans="1:16" s="116" customFormat="1" ht="26.25" x14ac:dyDescent="0.4">
      <c r="A270" s="106"/>
      <c r="B270" s="107"/>
      <c r="C270" s="108"/>
      <c r="D270" s="109">
        <v>32637</v>
      </c>
      <c r="E270" s="118"/>
      <c r="F270" s="111"/>
      <c r="G270" s="112"/>
      <c r="H270" s="111"/>
      <c r="I270" s="111"/>
      <c r="J270" s="107">
        <v>1</v>
      </c>
      <c r="K270" s="111">
        <v>40</v>
      </c>
      <c r="L270" s="113">
        <v>40</v>
      </c>
      <c r="M270" s="114">
        <v>40</v>
      </c>
      <c r="N270" s="115">
        <f t="shared" si="4"/>
        <v>6.4000000000000001E-2</v>
      </c>
      <c r="P270" s="117"/>
    </row>
    <row r="271" spans="1:16" s="116" customFormat="1" ht="39" x14ac:dyDescent="0.4">
      <c r="A271" s="106"/>
      <c r="B271" s="107" t="s">
        <v>566</v>
      </c>
      <c r="C271" s="163" t="s">
        <v>570</v>
      </c>
      <c r="D271" s="109">
        <v>34740</v>
      </c>
      <c r="E271" s="118" t="s">
        <v>567</v>
      </c>
      <c r="F271" s="111" t="s">
        <v>568</v>
      </c>
      <c r="G271" s="112" t="s">
        <v>569</v>
      </c>
      <c r="H271" s="111"/>
      <c r="I271" s="111"/>
      <c r="J271" s="107">
        <v>1</v>
      </c>
      <c r="K271" s="111">
        <v>40</v>
      </c>
      <c r="L271" s="113">
        <v>40</v>
      </c>
      <c r="M271" s="114">
        <v>40</v>
      </c>
      <c r="N271" s="115">
        <f t="shared" si="4"/>
        <v>6.4000000000000001E-2</v>
      </c>
      <c r="P271" s="117"/>
    </row>
    <row r="272" spans="1:16" x14ac:dyDescent="0.25">
      <c r="J272" s="2">
        <f>SUM(J10:J271)</f>
        <v>261</v>
      </c>
      <c r="N272" s="18">
        <f>SUM(N10:N271)</f>
        <v>48.722353000000062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EA654-31F7-44C3-97A0-B94569796B3A}">
  <dimension ref="A1:P107"/>
  <sheetViews>
    <sheetView zoomScaleNormal="100" workbookViewId="0">
      <pane ySplit="1" topLeftCell="A96" activePane="bottomLeft" state="frozen"/>
      <selection pane="bottomLeft" activeCell="A10" sqref="A10:XFD107"/>
    </sheetView>
  </sheetViews>
  <sheetFormatPr defaultRowHeight="15" x14ac:dyDescent="0.25"/>
  <cols>
    <col min="1" max="1" width="9.140625" style="1"/>
    <col min="2" max="3" width="17" style="1" customWidth="1"/>
    <col min="4" max="4" width="18.140625" style="1" customWidth="1"/>
    <col min="5" max="5" width="18.85546875" style="1" customWidth="1"/>
    <col min="6" max="6" width="31.42578125" style="1" customWidth="1"/>
    <col min="7" max="7" width="23" style="1" customWidth="1"/>
    <col min="8" max="9" width="11.28515625" style="1" customWidth="1"/>
    <col min="10" max="10" width="5.85546875" style="1" customWidth="1"/>
    <col min="11" max="11" width="4" style="1" customWidth="1"/>
    <col min="12" max="12" width="4.42578125" style="1" customWidth="1"/>
    <col min="13" max="13" width="4.28515625" style="1" customWidth="1"/>
    <col min="14" max="14" width="6.7109375" style="1" customWidth="1"/>
    <col min="15" max="15" width="9.140625" style="1"/>
  </cols>
  <sheetData>
    <row r="1" spans="1:16" x14ac:dyDescent="0.25">
      <c r="J1" s="2" t="e">
        <f>SUM(#REF!)</f>
        <v>#REF!</v>
      </c>
      <c r="N1" s="18" t="e">
        <f>SUM(#REF!)</f>
        <v>#REF!</v>
      </c>
    </row>
    <row r="2" spans="1:16" s="173" customFormat="1" ht="12.75" thickBot="1" x14ac:dyDescent="0.25">
      <c r="A2" s="39" t="s">
        <v>18</v>
      </c>
      <c r="B2" s="40"/>
      <c r="C2" s="33" t="s">
        <v>23</v>
      </c>
      <c r="D2" s="172" t="s">
        <v>585</v>
      </c>
      <c r="E2" s="34"/>
      <c r="F2" s="35"/>
      <c r="G2" s="36"/>
      <c r="H2" s="37"/>
      <c r="I2" s="37"/>
      <c r="J2" s="37"/>
      <c r="K2" s="38"/>
      <c r="L2" s="38"/>
      <c r="M2" s="38"/>
      <c r="N2" s="38"/>
      <c r="P2" s="1"/>
    </row>
    <row r="3" spans="1:16" s="173" customFormat="1" ht="12" x14ac:dyDescent="0.2">
      <c r="A3" s="25" t="s">
        <v>11</v>
      </c>
      <c r="B3" s="26"/>
      <c r="C3" s="27" t="s">
        <v>576</v>
      </c>
      <c r="D3" s="174"/>
      <c r="E3" s="3"/>
      <c r="F3" s="20"/>
      <c r="G3" s="21"/>
      <c r="H3" s="4"/>
      <c r="I3" s="4"/>
      <c r="J3" s="21"/>
      <c r="K3" s="9"/>
      <c r="L3" s="9"/>
      <c r="M3" s="9"/>
      <c r="N3" s="9"/>
      <c r="P3" s="1"/>
    </row>
    <row r="4" spans="1:16" s="173" customFormat="1" ht="12" x14ac:dyDescent="0.2">
      <c r="A4" s="25" t="s">
        <v>12</v>
      </c>
      <c r="B4" s="26"/>
      <c r="C4" s="23"/>
      <c r="D4" s="175">
        <f>I658</f>
        <v>0</v>
      </c>
      <c r="E4" s="5"/>
      <c r="F4" s="20"/>
      <c r="G4" s="4"/>
      <c r="H4" s="4"/>
      <c r="I4" s="4"/>
      <c r="J4" s="4"/>
      <c r="K4" s="10"/>
      <c r="L4" s="10"/>
      <c r="M4" s="10"/>
      <c r="N4" s="10"/>
      <c r="P4" s="1"/>
    </row>
    <row r="5" spans="1:16" s="173" customFormat="1" ht="12" x14ac:dyDescent="0.2">
      <c r="A5" s="25" t="s">
        <v>13</v>
      </c>
      <c r="B5" s="26"/>
      <c r="C5" s="23"/>
      <c r="D5" s="176">
        <f>M658</f>
        <v>0</v>
      </c>
      <c r="E5" s="19"/>
      <c r="F5" s="20"/>
      <c r="G5" s="4"/>
      <c r="H5" s="4"/>
      <c r="I5" s="4"/>
      <c r="J5" s="4"/>
      <c r="K5" s="11"/>
      <c r="L5" s="11"/>
      <c r="M5" s="11"/>
      <c r="N5" s="11"/>
      <c r="P5" s="1"/>
    </row>
    <row r="6" spans="1:16" s="173" customFormat="1" ht="12" x14ac:dyDescent="0.2">
      <c r="A6" s="28" t="s">
        <v>14</v>
      </c>
      <c r="B6" s="29"/>
      <c r="C6" s="24">
        <v>44442</v>
      </c>
      <c r="D6" s="177"/>
      <c r="E6" s="6"/>
      <c r="F6" s="20"/>
      <c r="G6" s="4"/>
      <c r="H6" s="4"/>
      <c r="I6" s="4"/>
      <c r="J6" s="4"/>
      <c r="K6" s="11"/>
      <c r="L6" s="11"/>
      <c r="M6" s="11"/>
      <c r="N6" s="11"/>
      <c r="P6" s="1"/>
    </row>
    <row r="7" spans="1:16" s="173" customFormat="1" ht="12" x14ac:dyDescent="0.2">
      <c r="A7" s="25" t="s">
        <v>15</v>
      </c>
      <c r="B7" s="26"/>
      <c r="C7" s="24">
        <v>44446</v>
      </c>
      <c r="D7" s="177"/>
      <c r="E7" s="6"/>
      <c r="F7" s="20"/>
      <c r="G7" s="4"/>
      <c r="H7" s="4"/>
      <c r="I7" s="4"/>
      <c r="J7" s="4"/>
      <c r="K7" s="11"/>
      <c r="L7" s="11"/>
      <c r="M7" s="11"/>
      <c r="N7" s="11"/>
      <c r="P7" s="1"/>
    </row>
    <row r="8" spans="1:16" s="173" customFormat="1" ht="12.75" thickBot="1" x14ac:dyDescent="0.25">
      <c r="A8" s="30" t="s">
        <v>16</v>
      </c>
      <c r="B8" s="26"/>
      <c r="C8" s="24">
        <v>44477</v>
      </c>
      <c r="D8" s="178"/>
      <c r="E8" s="31"/>
      <c r="F8" s="20"/>
      <c r="G8" s="4"/>
      <c r="H8" s="32"/>
      <c r="I8" s="4"/>
      <c r="J8" s="21"/>
      <c r="K8" s="11"/>
      <c r="L8" s="11"/>
      <c r="M8" s="11"/>
      <c r="N8" s="11"/>
      <c r="P8" s="1"/>
    </row>
    <row r="9" spans="1:16" ht="51" x14ac:dyDescent="0.4">
      <c r="A9" s="12"/>
      <c r="B9" s="13" t="s">
        <v>0</v>
      </c>
      <c r="C9" s="22"/>
      <c r="D9" s="17" t="s">
        <v>1</v>
      </c>
      <c r="E9" s="13" t="s">
        <v>2</v>
      </c>
      <c r="F9" s="13" t="s">
        <v>3</v>
      </c>
      <c r="G9" s="13" t="s">
        <v>4</v>
      </c>
      <c r="H9" s="13" t="s">
        <v>5</v>
      </c>
      <c r="I9" s="13" t="s">
        <v>17</v>
      </c>
      <c r="J9" s="13" t="s">
        <v>6</v>
      </c>
      <c r="K9" s="13" t="s">
        <v>7</v>
      </c>
      <c r="L9" s="13" t="s">
        <v>8</v>
      </c>
      <c r="M9" s="13" t="s">
        <v>9</v>
      </c>
      <c r="N9" s="14" t="s">
        <v>10</v>
      </c>
      <c r="O9"/>
      <c r="P9" s="1"/>
    </row>
    <row r="10" spans="1:16" s="116" customFormat="1" ht="41.25" x14ac:dyDescent="0.4">
      <c r="A10" s="106">
        <v>44433</v>
      </c>
      <c r="B10" s="107" t="s">
        <v>43</v>
      </c>
      <c r="C10" s="108">
        <v>971555341660</v>
      </c>
      <c r="D10" s="109">
        <v>30426</v>
      </c>
      <c r="E10" s="111" t="s">
        <v>44</v>
      </c>
      <c r="F10" s="111" t="s">
        <v>45</v>
      </c>
      <c r="G10" s="112" t="s">
        <v>46</v>
      </c>
      <c r="H10" s="111" t="s">
        <v>21</v>
      </c>
      <c r="I10" s="111">
        <v>50</v>
      </c>
      <c r="J10" s="107">
        <v>1</v>
      </c>
      <c r="K10" s="111">
        <v>40</v>
      </c>
      <c r="L10" s="113">
        <v>40</v>
      </c>
      <c r="M10" s="113">
        <v>40</v>
      </c>
      <c r="N10" s="119">
        <f t="shared" ref="N10:N70" si="0">K10*L10*M10/1000000</f>
        <v>6.4000000000000001E-2</v>
      </c>
      <c r="P10" s="117"/>
    </row>
    <row r="11" spans="1:16" s="116" customFormat="1" ht="28.5" x14ac:dyDescent="0.4">
      <c r="A11" s="106">
        <v>44435</v>
      </c>
      <c r="B11" s="107" t="s">
        <v>47</v>
      </c>
      <c r="C11" s="108">
        <v>971555709281</v>
      </c>
      <c r="D11" s="109">
        <v>30448</v>
      </c>
      <c r="E11" s="111" t="s">
        <v>48</v>
      </c>
      <c r="F11" s="111" t="s">
        <v>49</v>
      </c>
      <c r="G11" s="112" t="s">
        <v>50</v>
      </c>
      <c r="H11" s="111" t="s">
        <v>51</v>
      </c>
      <c r="I11" s="111">
        <v>50</v>
      </c>
      <c r="J11" s="107">
        <v>1</v>
      </c>
      <c r="K11" s="111">
        <v>40</v>
      </c>
      <c r="L11" s="113">
        <v>40</v>
      </c>
      <c r="M11" s="113">
        <v>40</v>
      </c>
      <c r="N11" s="119">
        <f t="shared" si="0"/>
        <v>6.4000000000000001E-2</v>
      </c>
      <c r="P11" s="117"/>
    </row>
    <row r="12" spans="1:16" s="116" customFormat="1" ht="28.5" x14ac:dyDescent="0.4">
      <c r="A12" s="106">
        <v>44435</v>
      </c>
      <c r="B12" s="107" t="s">
        <v>47</v>
      </c>
      <c r="C12" s="108">
        <v>971555709281</v>
      </c>
      <c r="D12" s="109">
        <v>30449</v>
      </c>
      <c r="E12" s="111" t="s">
        <v>48</v>
      </c>
      <c r="F12" s="111" t="s">
        <v>49</v>
      </c>
      <c r="G12" s="112" t="s">
        <v>50</v>
      </c>
      <c r="H12" s="111" t="s">
        <v>51</v>
      </c>
      <c r="I12" s="111">
        <v>50</v>
      </c>
      <c r="J12" s="107">
        <v>1</v>
      </c>
      <c r="K12" s="111">
        <v>40</v>
      </c>
      <c r="L12" s="113">
        <v>40</v>
      </c>
      <c r="M12" s="113">
        <v>40</v>
      </c>
      <c r="N12" s="119">
        <f t="shared" si="0"/>
        <v>6.4000000000000001E-2</v>
      </c>
      <c r="P12" s="117"/>
    </row>
    <row r="13" spans="1:16" s="116" customFormat="1" ht="28.5" x14ac:dyDescent="0.4">
      <c r="A13" s="106">
        <v>44435</v>
      </c>
      <c r="B13" s="107" t="s">
        <v>52</v>
      </c>
      <c r="C13" s="108">
        <v>971586824070</v>
      </c>
      <c r="D13" s="109">
        <v>30451</v>
      </c>
      <c r="E13" s="111" t="s">
        <v>53</v>
      </c>
      <c r="F13" s="111" t="s">
        <v>54</v>
      </c>
      <c r="G13" s="112" t="s">
        <v>55</v>
      </c>
      <c r="H13" s="111" t="s">
        <v>21</v>
      </c>
      <c r="I13" s="111">
        <v>50</v>
      </c>
      <c r="J13" s="107">
        <v>1</v>
      </c>
      <c r="K13" s="111">
        <v>40</v>
      </c>
      <c r="L13" s="113">
        <v>40</v>
      </c>
      <c r="M13" s="113">
        <v>40</v>
      </c>
      <c r="N13" s="119">
        <f t="shared" si="0"/>
        <v>6.4000000000000001E-2</v>
      </c>
      <c r="P13" s="117"/>
    </row>
    <row r="14" spans="1:16" s="130" customFormat="1" ht="28.5" x14ac:dyDescent="0.4">
      <c r="A14" s="162">
        <v>44438</v>
      </c>
      <c r="B14" s="108" t="s">
        <v>24</v>
      </c>
      <c r="C14" s="108">
        <v>971502851411</v>
      </c>
      <c r="D14" s="109">
        <v>30479</v>
      </c>
      <c r="E14" s="111" t="s">
        <v>25</v>
      </c>
      <c r="F14" s="111" t="s">
        <v>26</v>
      </c>
      <c r="G14" s="112" t="s">
        <v>27</v>
      </c>
      <c r="H14" s="111" t="s">
        <v>19</v>
      </c>
      <c r="I14" s="111">
        <v>245</v>
      </c>
      <c r="J14" s="107">
        <v>1</v>
      </c>
      <c r="K14" s="111">
        <v>58</v>
      </c>
      <c r="L14" s="113">
        <v>58</v>
      </c>
      <c r="M14" s="113">
        <v>92</v>
      </c>
      <c r="N14" s="119">
        <f t="shared" si="0"/>
        <v>0.30948799999999999</v>
      </c>
      <c r="P14" s="131"/>
    </row>
    <row r="15" spans="1:16" s="130" customFormat="1" ht="28.5" x14ac:dyDescent="0.4">
      <c r="A15" s="162">
        <v>44438</v>
      </c>
      <c r="B15" s="108" t="s">
        <v>24</v>
      </c>
      <c r="C15" s="108">
        <v>971502851411</v>
      </c>
      <c r="D15" s="109">
        <v>30479</v>
      </c>
      <c r="E15" s="111" t="s">
        <v>25</v>
      </c>
      <c r="F15" s="111" t="s">
        <v>26</v>
      </c>
      <c r="G15" s="112" t="s">
        <v>27</v>
      </c>
      <c r="H15" s="111" t="s">
        <v>19</v>
      </c>
      <c r="I15" s="111"/>
      <c r="J15" s="107">
        <v>1</v>
      </c>
      <c r="K15" s="111">
        <v>40</v>
      </c>
      <c r="L15" s="113">
        <v>40</v>
      </c>
      <c r="M15" s="113">
        <v>40</v>
      </c>
      <c r="N15" s="119">
        <f t="shared" si="0"/>
        <v>6.4000000000000001E-2</v>
      </c>
      <c r="P15" s="131"/>
    </row>
    <row r="16" spans="1:16" s="130" customFormat="1" ht="28.5" x14ac:dyDescent="0.4">
      <c r="A16" s="106">
        <v>44438</v>
      </c>
      <c r="B16" s="107" t="s">
        <v>28</v>
      </c>
      <c r="C16" s="108">
        <v>971568536322</v>
      </c>
      <c r="D16" s="109">
        <v>30480</v>
      </c>
      <c r="E16" s="111" t="s">
        <v>29</v>
      </c>
      <c r="F16" s="111" t="s">
        <v>30</v>
      </c>
      <c r="G16" s="112" t="s">
        <v>31</v>
      </c>
      <c r="H16" s="111" t="s">
        <v>20</v>
      </c>
      <c r="I16" s="111">
        <v>230</v>
      </c>
      <c r="J16" s="107">
        <v>1</v>
      </c>
      <c r="K16" s="111">
        <v>58</v>
      </c>
      <c r="L16" s="113">
        <v>58</v>
      </c>
      <c r="M16" s="113">
        <v>93</v>
      </c>
      <c r="N16" s="119">
        <f t="shared" si="0"/>
        <v>0.31285200000000002</v>
      </c>
      <c r="O16" s="130" t="s">
        <v>32</v>
      </c>
      <c r="P16" s="131"/>
    </row>
    <row r="17" spans="1:16" s="130" customFormat="1" ht="28.5" x14ac:dyDescent="0.4">
      <c r="A17" s="106">
        <v>44438</v>
      </c>
      <c r="B17" s="107" t="s">
        <v>28</v>
      </c>
      <c r="C17" s="108">
        <v>971568536322</v>
      </c>
      <c r="D17" s="109">
        <v>30481</v>
      </c>
      <c r="E17" s="111" t="s">
        <v>29</v>
      </c>
      <c r="F17" s="111" t="s">
        <v>30</v>
      </c>
      <c r="G17" s="112" t="s">
        <v>31</v>
      </c>
      <c r="H17" s="111" t="s">
        <v>20</v>
      </c>
      <c r="I17" s="111">
        <v>230</v>
      </c>
      <c r="J17" s="107">
        <v>1</v>
      </c>
      <c r="K17" s="111">
        <v>56</v>
      </c>
      <c r="L17" s="113">
        <v>56</v>
      </c>
      <c r="M17" s="113">
        <v>80</v>
      </c>
      <c r="N17" s="119">
        <f t="shared" si="0"/>
        <v>0.25087999999999999</v>
      </c>
      <c r="O17" s="130" t="s">
        <v>32</v>
      </c>
      <c r="P17" s="131"/>
    </row>
    <row r="18" spans="1:16" s="130" customFormat="1" ht="28.5" x14ac:dyDescent="0.4">
      <c r="A18" s="106">
        <v>44438</v>
      </c>
      <c r="B18" s="107" t="s">
        <v>28</v>
      </c>
      <c r="C18" s="108">
        <v>971568536322</v>
      </c>
      <c r="D18" s="109">
        <v>30482</v>
      </c>
      <c r="E18" s="111" t="s">
        <v>29</v>
      </c>
      <c r="F18" s="111" t="s">
        <v>30</v>
      </c>
      <c r="G18" s="112" t="s">
        <v>31</v>
      </c>
      <c r="H18" s="111" t="s">
        <v>20</v>
      </c>
      <c r="I18" s="111">
        <v>335</v>
      </c>
      <c r="J18" s="107">
        <v>1</v>
      </c>
      <c r="K18" s="111">
        <v>58</v>
      </c>
      <c r="L18" s="113">
        <v>58</v>
      </c>
      <c r="M18" s="113">
        <v>92</v>
      </c>
      <c r="N18" s="119">
        <f t="shared" si="0"/>
        <v>0.30948799999999999</v>
      </c>
      <c r="P18" s="131"/>
    </row>
    <row r="19" spans="1:16" s="130" customFormat="1" ht="28.5" x14ac:dyDescent="0.4">
      <c r="A19" s="106">
        <v>44438</v>
      </c>
      <c r="B19" s="107" t="s">
        <v>28</v>
      </c>
      <c r="C19" s="108">
        <v>971568536322</v>
      </c>
      <c r="D19" s="109">
        <v>30482</v>
      </c>
      <c r="E19" s="111" t="s">
        <v>29</v>
      </c>
      <c r="F19" s="111" t="s">
        <v>30</v>
      </c>
      <c r="G19" s="112" t="s">
        <v>31</v>
      </c>
      <c r="H19" s="111" t="s">
        <v>20</v>
      </c>
      <c r="I19" s="111"/>
      <c r="J19" s="107">
        <v>1</v>
      </c>
      <c r="K19" s="111">
        <v>40</v>
      </c>
      <c r="L19" s="113">
        <v>40</v>
      </c>
      <c r="M19" s="113">
        <v>40</v>
      </c>
      <c r="N19" s="119">
        <f t="shared" si="0"/>
        <v>6.4000000000000001E-2</v>
      </c>
      <c r="P19" s="131"/>
    </row>
    <row r="20" spans="1:16" s="130" customFormat="1" ht="28.5" x14ac:dyDescent="0.4">
      <c r="A20" s="106">
        <v>44438</v>
      </c>
      <c r="B20" s="107" t="s">
        <v>28</v>
      </c>
      <c r="C20" s="108">
        <v>971568536322</v>
      </c>
      <c r="D20" s="109">
        <v>30483</v>
      </c>
      <c r="E20" s="111" t="s">
        <v>29</v>
      </c>
      <c r="F20" s="249" t="s">
        <v>786</v>
      </c>
      <c r="G20" s="112" t="s">
        <v>31</v>
      </c>
      <c r="H20" s="111" t="s">
        <v>20</v>
      </c>
      <c r="I20" s="111">
        <v>335</v>
      </c>
      <c r="J20" s="107">
        <v>1</v>
      </c>
      <c r="K20" s="111">
        <v>58</v>
      </c>
      <c r="L20" s="113">
        <v>58</v>
      </c>
      <c r="M20" s="113">
        <v>92</v>
      </c>
      <c r="N20" s="119">
        <f t="shared" si="0"/>
        <v>0.30948799999999999</v>
      </c>
      <c r="P20" s="131"/>
    </row>
    <row r="21" spans="1:16" s="130" customFormat="1" ht="28.5" x14ac:dyDescent="0.4">
      <c r="A21" s="106">
        <v>44438</v>
      </c>
      <c r="B21" s="107" t="s">
        <v>28</v>
      </c>
      <c r="C21" s="108">
        <v>971568536322</v>
      </c>
      <c r="D21" s="109">
        <v>30483</v>
      </c>
      <c r="E21" s="111" t="s">
        <v>29</v>
      </c>
      <c r="F21" s="249" t="s">
        <v>786</v>
      </c>
      <c r="G21" s="112" t="s">
        <v>31</v>
      </c>
      <c r="H21" s="111" t="s">
        <v>20</v>
      </c>
      <c r="I21" s="111"/>
      <c r="J21" s="107">
        <v>1</v>
      </c>
      <c r="K21" s="111">
        <v>40</v>
      </c>
      <c r="L21" s="113">
        <v>40</v>
      </c>
      <c r="M21" s="113">
        <v>40</v>
      </c>
      <c r="N21" s="119">
        <f t="shared" si="0"/>
        <v>6.4000000000000001E-2</v>
      </c>
      <c r="P21" s="131"/>
    </row>
    <row r="22" spans="1:16" s="130" customFormat="1" ht="28.5" x14ac:dyDescent="0.4">
      <c r="A22" s="106">
        <v>44438</v>
      </c>
      <c r="B22" s="107" t="s">
        <v>28</v>
      </c>
      <c r="C22" s="108">
        <v>971568536322</v>
      </c>
      <c r="D22" s="109">
        <v>30484</v>
      </c>
      <c r="E22" s="111" t="s">
        <v>29</v>
      </c>
      <c r="F22" s="111" t="s">
        <v>30</v>
      </c>
      <c r="G22" s="112" t="s">
        <v>31</v>
      </c>
      <c r="H22" s="111" t="s">
        <v>20</v>
      </c>
      <c r="I22" s="111">
        <v>70</v>
      </c>
      <c r="J22" s="107">
        <v>1</v>
      </c>
      <c r="K22" s="111">
        <v>70</v>
      </c>
      <c r="L22" s="113">
        <v>47</v>
      </c>
      <c r="M22" s="113">
        <v>20</v>
      </c>
      <c r="N22" s="119">
        <f t="shared" si="0"/>
        <v>6.5799999999999997E-2</v>
      </c>
      <c r="P22" s="131"/>
    </row>
    <row r="23" spans="1:16" s="130" customFormat="1" ht="28.5" x14ac:dyDescent="0.4">
      <c r="A23" s="106">
        <v>44438</v>
      </c>
      <c r="B23" s="107" t="s">
        <v>28</v>
      </c>
      <c r="C23" s="108">
        <v>971568536322</v>
      </c>
      <c r="D23" s="109">
        <v>30485</v>
      </c>
      <c r="E23" s="111" t="s">
        <v>29</v>
      </c>
      <c r="F23" s="111" t="s">
        <v>30</v>
      </c>
      <c r="G23" s="112" t="s">
        <v>31</v>
      </c>
      <c r="H23" s="111" t="s">
        <v>20</v>
      </c>
      <c r="I23" s="111">
        <v>160</v>
      </c>
      <c r="J23" s="107">
        <v>1</v>
      </c>
      <c r="K23" s="111">
        <v>97</v>
      </c>
      <c r="L23" s="113">
        <v>18</v>
      </c>
      <c r="M23" s="113">
        <v>62</v>
      </c>
      <c r="N23" s="119">
        <f t="shared" si="0"/>
        <v>0.108252</v>
      </c>
      <c r="P23" s="131"/>
    </row>
    <row r="24" spans="1:16" s="116" customFormat="1" ht="28.5" x14ac:dyDescent="0.4">
      <c r="A24" s="106">
        <v>44437</v>
      </c>
      <c r="B24" s="107" t="s">
        <v>56</v>
      </c>
      <c r="C24" s="108">
        <v>971503617638</v>
      </c>
      <c r="D24" s="109">
        <v>30521</v>
      </c>
      <c r="E24" s="111" t="s">
        <v>57</v>
      </c>
      <c r="F24" s="111" t="s">
        <v>58</v>
      </c>
      <c r="G24" s="112" t="s">
        <v>59</v>
      </c>
      <c r="H24" s="111" t="s">
        <v>19</v>
      </c>
      <c r="I24" s="111">
        <v>275</v>
      </c>
      <c r="J24" s="107">
        <v>1</v>
      </c>
      <c r="K24" s="111">
        <v>58</v>
      </c>
      <c r="L24" s="113">
        <v>58</v>
      </c>
      <c r="M24" s="113">
        <v>92</v>
      </c>
      <c r="N24" s="119">
        <f t="shared" si="0"/>
        <v>0.30948799999999999</v>
      </c>
      <c r="P24" s="117"/>
    </row>
    <row r="25" spans="1:16" s="116" customFormat="1" ht="28.5" x14ac:dyDescent="0.4">
      <c r="A25" s="106">
        <v>44437</v>
      </c>
      <c r="B25" s="107" t="s">
        <v>56</v>
      </c>
      <c r="C25" s="108">
        <v>971503617638</v>
      </c>
      <c r="D25" s="109">
        <v>30522</v>
      </c>
      <c r="E25" s="111" t="s">
        <v>57</v>
      </c>
      <c r="F25" s="111" t="s">
        <v>58</v>
      </c>
      <c r="G25" s="112" t="s">
        <v>59</v>
      </c>
      <c r="H25" s="111" t="s">
        <v>19</v>
      </c>
      <c r="I25" s="111"/>
      <c r="J25" s="107">
        <v>1</v>
      </c>
      <c r="K25" s="111">
        <v>40</v>
      </c>
      <c r="L25" s="113">
        <v>40</v>
      </c>
      <c r="M25" s="113">
        <v>40</v>
      </c>
      <c r="N25" s="119">
        <f t="shared" si="0"/>
        <v>6.4000000000000001E-2</v>
      </c>
      <c r="P25" s="117"/>
    </row>
    <row r="26" spans="1:16" s="116" customFormat="1" ht="28.5" x14ac:dyDescent="0.4">
      <c r="A26" s="106">
        <v>44437</v>
      </c>
      <c r="B26" s="107" t="s">
        <v>60</v>
      </c>
      <c r="C26" s="108">
        <v>971562175735</v>
      </c>
      <c r="D26" s="109">
        <v>30523</v>
      </c>
      <c r="E26" s="111" t="s">
        <v>61</v>
      </c>
      <c r="F26" s="111" t="s">
        <v>62</v>
      </c>
      <c r="G26" s="112" t="s">
        <v>63</v>
      </c>
      <c r="H26" s="111" t="s">
        <v>19</v>
      </c>
      <c r="I26" s="111">
        <v>280</v>
      </c>
      <c r="J26" s="107">
        <v>1</v>
      </c>
      <c r="K26" s="111">
        <v>51</v>
      </c>
      <c r="L26" s="113">
        <v>51</v>
      </c>
      <c r="M26" s="113">
        <v>76</v>
      </c>
      <c r="N26" s="119">
        <f t="shared" si="0"/>
        <v>0.19767599999999999</v>
      </c>
      <c r="P26" s="117"/>
    </row>
    <row r="27" spans="1:16" s="116" customFormat="1" ht="28.5" x14ac:dyDescent="0.4">
      <c r="A27" s="106">
        <v>44437</v>
      </c>
      <c r="B27" s="107" t="s">
        <v>60</v>
      </c>
      <c r="C27" s="108">
        <v>971562175735</v>
      </c>
      <c r="D27" s="109">
        <v>30524</v>
      </c>
      <c r="E27" s="111" t="s">
        <v>61</v>
      </c>
      <c r="F27" s="111" t="s">
        <v>62</v>
      </c>
      <c r="G27" s="112" t="s">
        <v>63</v>
      </c>
      <c r="H27" s="111" t="s">
        <v>19</v>
      </c>
      <c r="I27" s="111"/>
      <c r="J27" s="107">
        <v>1</v>
      </c>
      <c r="K27" s="111">
        <v>51</v>
      </c>
      <c r="L27" s="113">
        <v>51</v>
      </c>
      <c r="M27" s="113">
        <v>76</v>
      </c>
      <c r="N27" s="119">
        <f t="shared" si="0"/>
        <v>0.19767599999999999</v>
      </c>
      <c r="P27" s="117"/>
    </row>
    <row r="28" spans="1:16" s="116" customFormat="1" ht="28.5" x14ac:dyDescent="0.4">
      <c r="A28" s="106">
        <v>44437</v>
      </c>
      <c r="B28" s="107" t="s">
        <v>47</v>
      </c>
      <c r="C28" s="108"/>
      <c r="D28" s="109">
        <v>30525</v>
      </c>
      <c r="E28" s="111" t="s">
        <v>64</v>
      </c>
      <c r="F28" s="111" t="s">
        <v>65</v>
      </c>
      <c r="G28" s="112" t="s">
        <v>66</v>
      </c>
      <c r="H28" s="111" t="s">
        <v>19</v>
      </c>
      <c r="I28" s="111">
        <v>185</v>
      </c>
      <c r="J28" s="107">
        <v>1</v>
      </c>
      <c r="K28" s="111">
        <v>51</v>
      </c>
      <c r="L28" s="113">
        <v>51</v>
      </c>
      <c r="M28" s="113">
        <v>76</v>
      </c>
      <c r="N28" s="119">
        <f t="shared" si="0"/>
        <v>0.19767599999999999</v>
      </c>
      <c r="P28" s="117"/>
    </row>
    <row r="29" spans="1:16" s="116" customFormat="1" ht="28.5" x14ac:dyDescent="0.4">
      <c r="A29" s="106">
        <v>44437</v>
      </c>
      <c r="B29" s="107" t="s">
        <v>43</v>
      </c>
      <c r="C29" s="108">
        <v>971555341660</v>
      </c>
      <c r="D29" s="109">
        <v>30532</v>
      </c>
      <c r="E29" s="111" t="s">
        <v>67</v>
      </c>
      <c r="F29" s="111" t="s">
        <v>68</v>
      </c>
      <c r="G29" s="112" t="s">
        <v>69</v>
      </c>
      <c r="H29" s="111" t="s">
        <v>51</v>
      </c>
      <c r="I29" s="111">
        <v>120</v>
      </c>
      <c r="J29" s="107">
        <v>1</v>
      </c>
      <c r="K29" s="111">
        <v>46</v>
      </c>
      <c r="L29" s="113">
        <v>46</v>
      </c>
      <c r="M29" s="113">
        <v>72</v>
      </c>
      <c r="N29" s="119">
        <f t="shared" si="0"/>
        <v>0.15235199999999999</v>
      </c>
      <c r="P29" s="117"/>
    </row>
    <row r="30" spans="1:16" s="116" customFormat="1" ht="28.5" x14ac:dyDescent="0.4">
      <c r="A30" s="106">
        <v>44438</v>
      </c>
      <c r="B30" s="107" t="s">
        <v>70</v>
      </c>
      <c r="C30" s="108">
        <v>971524731306</v>
      </c>
      <c r="D30" s="109">
        <v>30539</v>
      </c>
      <c r="E30" s="111" t="s">
        <v>71</v>
      </c>
      <c r="F30" s="111" t="s">
        <v>72</v>
      </c>
      <c r="G30" s="112" t="s">
        <v>73</v>
      </c>
      <c r="H30" s="111" t="s">
        <v>19</v>
      </c>
      <c r="I30" s="111">
        <v>190</v>
      </c>
      <c r="J30" s="107">
        <v>1</v>
      </c>
      <c r="K30" s="111">
        <v>56</v>
      </c>
      <c r="L30" s="113">
        <v>56</v>
      </c>
      <c r="M30" s="113">
        <v>80</v>
      </c>
      <c r="N30" s="119">
        <f t="shared" si="0"/>
        <v>0.25087999999999999</v>
      </c>
      <c r="P30" s="117"/>
    </row>
    <row r="31" spans="1:16" s="116" customFormat="1" ht="41.25" x14ac:dyDescent="0.4">
      <c r="A31" s="106">
        <v>44438</v>
      </c>
      <c r="B31" s="107" t="s">
        <v>74</v>
      </c>
      <c r="C31" s="108">
        <v>971506758443</v>
      </c>
      <c r="D31" s="109">
        <v>30543</v>
      </c>
      <c r="E31" s="111" t="s">
        <v>75</v>
      </c>
      <c r="F31" s="111" t="s">
        <v>76</v>
      </c>
      <c r="G31" s="112" t="s">
        <v>77</v>
      </c>
      <c r="H31" s="111" t="s">
        <v>19</v>
      </c>
      <c r="I31" s="111">
        <v>245</v>
      </c>
      <c r="J31" s="107">
        <v>1</v>
      </c>
      <c r="K31" s="111">
        <v>49</v>
      </c>
      <c r="L31" s="113">
        <v>73</v>
      </c>
      <c r="M31" s="113">
        <v>97</v>
      </c>
      <c r="N31" s="119">
        <f t="shared" si="0"/>
        <v>0.34696900000000003</v>
      </c>
      <c r="P31" s="117"/>
    </row>
    <row r="32" spans="1:16" s="130" customFormat="1" ht="28.5" x14ac:dyDescent="0.4">
      <c r="A32" s="106">
        <v>44439</v>
      </c>
      <c r="B32" s="107" t="s">
        <v>33</v>
      </c>
      <c r="C32" s="108">
        <v>971521288188</v>
      </c>
      <c r="D32" s="109">
        <v>30545</v>
      </c>
      <c r="E32" s="111" t="s">
        <v>34</v>
      </c>
      <c r="F32" s="111" t="s">
        <v>35</v>
      </c>
      <c r="G32" s="112" t="s">
        <v>36</v>
      </c>
      <c r="H32" s="111" t="s">
        <v>21</v>
      </c>
      <c r="I32" s="111">
        <v>50</v>
      </c>
      <c r="J32" s="107">
        <v>1</v>
      </c>
      <c r="K32" s="111">
        <v>64</v>
      </c>
      <c r="L32" s="113">
        <v>41</v>
      </c>
      <c r="M32" s="113">
        <v>20</v>
      </c>
      <c r="N32" s="119">
        <f t="shared" si="0"/>
        <v>5.2479999999999999E-2</v>
      </c>
      <c r="P32" s="131"/>
    </row>
    <row r="33" spans="1:16" s="130" customFormat="1" ht="28.5" x14ac:dyDescent="0.4">
      <c r="A33" s="106">
        <v>44439</v>
      </c>
      <c r="B33" s="107" t="s">
        <v>33</v>
      </c>
      <c r="C33" s="108">
        <v>971521288188</v>
      </c>
      <c r="D33" s="109">
        <v>30546</v>
      </c>
      <c r="E33" s="111" t="s">
        <v>37</v>
      </c>
      <c r="F33" s="111" t="s">
        <v>38</v>
      </c>
      <c r="G33" s="112" t="s">
        <v>39</v>
      </c>
      <c r="H33" s="111" t="s">
        <v>20</v>
      </c>
      <c r="I33" s="111">
        <v>50</v>
      </c>
      <c r="J33" s="107">
        <v>1</v>
      </c>
      <c r="K33" s="111">
        <v>61</v>
      </c>
      <c r="L33" s="113">
        <v>40</v>
      </c>
      <c r="M33" s="113">
        <v>42</v>
      </c>
      <c r="N33" s="119">
        <f t="shared" si="0"/>
        <v>0.10248</v>
      </c>
      <c r="P33" s="131"/>
    </row>
    <row r="34" spans="1:16" s="130" customFormat="1" ht="28.5" x14ac:dyDescent="0.4">
      <c r="A34" s="106">
        <v>44439</v>
      </c>
      <c r="B34" s="107" t="s">
        <v>33</v>
      </c>
      <c r="C34" s="108">
        <v>971521288188</v>
      </c>
      <c r="D34" s="109">
        <v>30547</v>
      </c>
      <c r="E34" s="111" t="s">
        <v>37</v>
      </c>
      <c r="F34" s="111" t="s">
        <v>38</v>
      </c>
      <c r="G34" s="112" t="s">
        <v>39</v>
      </c>
      <c r="H34" s="111" t="s">
        <v>20</v>
      </c>
      <c r="I34" s="111">
        <v>103</v>
      </c>
      <c r="J34" s="107">
        <v>1</v>
      </c>
      <c r="K34" s="111">
        <v>57</v>
      </c>
      <c r="L34" s="113">
        <v>61</v>
      </c>
      <c r="M34" s="113">
        <v>37</v>
      </c>
      <c r="N34" s="119">
        <f t="shared" si="0"/>
        <v>0.12864900000000001</v>
      </c>
      <c r="P34" s="131"/>
    </row>
    <row r="35" spans="1:16" s="130" customFormat="1" ht="28.5" x14ac:dyDescent="0.4">
      <c r="A35" s="106">
        <v>44439</v>
      </c>
      <c r="B35" s="107" t="s">
        <v>33</v>
      </c>
      <c r="C35" s="108">
        <v>971521288188</v>
      </c>
      <c r="D35" s="109">
        <v>30548</v>
      </c>
      <c r="E35" s="111" t="s">
        <v>37</v>
      </c>
      <c r="F35" s="111" t="s">
        <v>38</v>
      </c>
      <c r="G35" s="112" t="s">
        <v>39</v>
      </c>
      <c r="H35" s="111" t="s">
        <v>20</v>
      </c>
      <c r="I35" s="111">
        <v>103</v>
      </c>
      <c r="J35" s="107">
        <v>1</v>
      </c>
      <c r="K35" s="111">
        <v>57</v>
      </c>
      <c r="L35" s="113">
        <v>61</v>
      </c>
      <c r="M35" s="113">
        <v>37</v>
      </c>
      <c r="N35" s="119">
        <f t="shared" si="0"/>
        <v>0.12864900000000001</v>
      </c>
      <c r="P35" s="131"/>
    </row>
    <row r="36" spans="1:16" s="130" customFormat="1" ht="28.5" x14ac:dyDescent="0.4">
      <c r="A36" s="106">
        <v>44439</v>
      </c>
      <c r="B36" s="107" t="s">
        <v>33</v>
      </c>
      <c r="C36" s="108">
        <v>971521288188</v>
      </c>
      <c r="D36" s="109">
        <v>30549</v>
      </c>
      <c r="E36" s="111" t="s">
        <v>37</v>
      </c>
      <c r="F36" s="111" t="s">
        <v>38</v>
      </c>
      <c r="G36" s="112" t="s">
        <v>39</v>
      </c>
      <c r="H36" s="111" t="s">
        <v>20</v>
      </c>
      <c r="I36" s="111">
        <v>50</v>
      </c>
      <c r="J36" s="107">
        <v>1</v>
      </c>
      <c r="K36" s="111">
        <v>40</v>
      </c>
      <c r="L36" s="113">
        <v>40</v>
      </c>
      <c r="M36" s="113">
        <v>40</v>
      </c>
      <c r="N36" s="119">
        <f t="shared" si="0"/>
        <v>6.4000000000000001E-2</v>
      </c>
      <c r="P36" s="131"/>
    </row>
    <row r="37" spans="1:16" s="130" customFormat="1" ht="28.5" x14ac:dyDescent="0.4">
      <c r="A37" s="106">
        <v>44439</v>
      </c>
      <c r="B37" s="107" t="s">
        <v>33</v>
      </c>
      <c r="C37" s="108">
        <v>971521288188</v>
      </c>
      <c r="D37" s="109">
        <v>30550</v>
      </c>
      <c r="E37" s="111" t="s">
        <v>40</v>
      </c>
      <c r="F37" s="111" t="s">
        <v>41</v>
      </c>
      <c r="G37" s="112" t="s">
        <v>42</v>
      </c>
      <c r="H37" s="111" t="s">
        <v>20</v>
      </c>
      <c r="I37" s="111">
        <v>50</v>
      </c>
      <c r="J37" s="107">
        <v>1</v>
      </c>
      <c r="K37" s="111">
        <v>40</v>
      </c>
      <c r="L37" s="113">
        <v>40</v>
      </c>
      <c r="M37" s="113">
        <v>40</v>
      </c>
      <c r="N37" s="119">
        <f t="shared" si="0"/>
        <v>6.4000000000000001E-2</v>
      </c>
      <c r="P37" s="131"/>
    </row>
    <row r="38" spans="1:16" s="130" customFormat="1" ht="41.25" x14ac:dyDescent="0.4">
      <c r="A38" s="106">
        <v>44439</v>
      </c>
      <c r="B38" s="107" t="s">
        <v>33</v>
      </c>
      <c r="C38" s="108">
        <v>971521288188</v>
      </c>
      <c r="D38" s="109">
        <v>30581</v>
      </c>
      <c r="E38" s="111" t="s">
        <v>480</v>
      </c>
      <c r="F38" s="111" t="s">
        <v>481</v>
      </c>
      <c r="G38" s="112" t="s">
        <v>482</v>
      </c>
      <c r="H38" s="111" t="s">
        <v>95</v>
      </c>
      <c r="I38" s="111"/>
      <c r="J38" s="107">
        <v>1</v>
      </c>
      <c r="K38" s="111">
        <v>40</v>
      </c>
      <c r="L38" s="113">
        <v>40</v>
      </c>
      <c r="M38" s="113">
        <v>40</v>
      </c>
      <c r="N38" s="119">
        <f t="shared" si="0"/>
        <v>6.4000000000000001E-2</v>
      </c>
      <c r="P38" s="131"/>
    </row>
    <row r="39" spans="1:16" s="130" customFormat="1" ht="28.5" x14ac:dyDescent="0.4">
      <c r="A39" s="106">
        <v>44439</v>
      </c>
      <c r="B39" s="107" t="s">
        <v>33</v>
      </c>
      <c r="C39" s="108"/>
      <c r="D39" s="109">
        <v>30555</v>
      </c>
      <c r="E39" s="111" t="s">
        <v>489</v>
      </c>
      <c r="F39" s="111" t="s">
        <v>490</v>
      </c>
      <c r="G39" s="112" t="s">
        <v>491</v>
      </c>
      <c r="H39" s="111" t="s">
        <v>20</v>
      </c>
      <c r="I39" s="111">
        <v>50</v>
      </c>
      <c r="J39" s="107">
        <v>1</v>
      </c>
      <c r="K39" s="111">
        <v>28</v>
      </c>
      <c r="L39" s="113">
        <v>47</v>
      </c>
      <c r="M39" s="113">
        <v>23</v>
      </c>
      <c r="N39" s="119">
        <f t="shared" si="0"/>
        <v>3.0268E-2</v>
      </c>
      <c r="P39" s="131"/>
    </row>
    <row r="40" spans="1:16" s="116" customFormat="1" ht="41.25" x14ac:dyDescent="0.4">
      <c r="A40" s="106">
        <v>44439</v>
      </c>
      <c r="B40" s="107" t="s">
        <v>33</v>
      </c>
      <c r="C40" s="108"/>
      <c r="D40" s="109">
        <v>30583</v>
      </c>
      <c r="E40" s="111" t="s">
        <v>549</v>
      </c>
      <c r="F40" s="113" t="s">
        <v>550</v>
      </c>
      <c r="G40" s="112" t="s">
        <v>551</v>
      </c>
      <c r="H40" s="111" t="s">
        <v>20</v>
      </c>
      <c r="I40" s="111"/>
      <c r="J40" s="107">
        <v>50</v>
      </c>
      <c r="K40" s="111">
        <v>28</v>
      </c>
      <c r="L40" s="113">
        <v>53</v>
      </c>
      <c r="M40" s="113">
        <v>24</v>
      </c>
      <c r="N40" s="119">
        <f t="shared" si="0"/>
        <v>3.5616000000000002E-2</v>
      </c>
      <c r="O40" s="158"/>
      <c r="P40" s="117"/>
    </row>
    <row r="41" spans="1:16" s="116" customFormat="1" ht="28.5" x14ac:dyDescent="0.4">
      <c r="A41" s="106">
        <v>44439</v>
      </c>
      <c r="B41" s="107" t="s">
        <v>33</v>
      </c>
      <c r="C41" s="108"/>
      <c r="D41" s="109">
        <v>30554</v>
      </c>
      <c r="E41" s="111" t="s">
        <v>486</v>
      </c>
      <c r="F41" s="111" t="s">
        <v>487</v>
      </c>
      <c r="G41" s="112" t="s">
        <v>488</v>
      </c>
      <c r="H41" s="111" t="s">
        <v>19</v>
      </c>
      <c r="I41" s="111">
        <v>50</v>
      </c>
      <c r="J41" s="107">
        <v>1</v>
      </c>
      <c r="K41" s="111">
        <v>50</v>
      </c>
      <c r="L41" s="113">
        <v>34</v>
      </c>
      <c r="M41" s="113">
        <v>19</v>
      </c>
      <c r="N41" s="119">
        <f t="shared" si="0"/>
        <v>3.2300000000000002E-2</v>
      </c>
      <c r="P41" s="117"/>
    </row>
    <row r="42" spans="1:16" s="116" customFormat="1" ht="54" x14ac:dyDescent="0.4">
      <c r="A42" s="106">
        <v>44441</v>
      </c>
      <c r="B42" s="107" t="s">
        <v>425</v>
      </c>
      <c r="C42" s="108"/>
      <c r="D42" s="109">
        <v>30600</v>
      </c>
      <c r="E42" s="118" t="s">
        <v>552</v>
      </c>
      <c r="F42" s="111" t="s">
        <v>553</v>
      </c>
      <c r="G42" s="112" t="s">
        <v>439</v>
      </c>
      <c r="H42" s="111" t="s">
        <v>116</v>
      </c>
      <c r="I42" s="111">
        <v>50</v>
      </c>
      <c r="J42" s="107">
        <v>1</v>
      </c>
      <c r="K42" s="111">
        <v>40</v>
      </c>
      <c r="L42" s="113">
        <v>88</v>
      </c>
      <c r="M42" s="113">
        <v>18</v>
      </c>
      <c r="N42" s="119">
        <f t="shared" si="0"/>
        <v>6.336E-2</v>
      </c>
      <c r="P42" s="117"/>
    </row>
    <row r="43" spans="1:16" s="116" customFormat="1" ht="28.5" x14ac:dyDescent="0.4">
      <c r="A43" s="106">
        <v>44439</v>
      </c>
      <c r="B43" s="107" t="s">
        <v>492</v>
      </c>
      <c r="C43" s="108"/>
      <c r="D43" s="109">
        <v>30574</v>
      </c>
      <c r="E43" s="118" t="s">
        <v>527</v>
      </c>
      <c r="F43" s="111" t="s">
        <v>528</v>
      </c>
      <c r="G43" s="112" t="s">
        <v>529</v>
      </c>
      <c r="H43" s="111" t="s">
        <v>19</v>
      </c>
      <c r="I43" s="111">
        <v>245</v>
      </c>
      <c r="J43" s="107">
        <v>1</v>
      </c>
      <c r="K43" s="111">
        <v>49</v>
      </c>
      <c r="L43" s="113">
        <v>73</v>
      </c>
      <c r="M43" s="113">
        <v>97</v>
      </c>
      <c r="N43" s="119">
        <f t="shared" si="0"/>
        <v>0.34696900000000003</v>
      </c>
      <c r="P43" s="117"/>
    </row>
    <row r="44" spans="1:16" s="116" customFormat="1" ht="28.5" x14ac:dyDescent="0.4">
      <c r="A44" s="106">
        <v>44439</v>
      </c>
      <c r="B44" s="107" t="s">
        <v>492</v>
      </c>
      <c r="C44" s="108"/>
      <c r="D44" s="109">
        <v>30556</v>
      </c>
      <c r="E44" s="118" t="s">
        <v>493</v>
      </c>
      <c r="F44" s="111" t="s">
        <v>494</v>
      </c>
      <c r="G44" s="112" t="s">
        <v>495</v>
      </c>
      <c r="H44" s="111" t="s">
        <v>20</v>
      </c>
      <c r="I44" s="111">
        <v>285</v>
      </c>
      <c r="J44" s="107">
        <v>1</v>
      </c>
      <c r="K44" s="111">
        <v>49</v>
      </c>
      <c r="L44" s="113">
        <v>73</v>
      </c>
      <c r="M44" s="113">
        <v>97</v>
      </c>
      <c r="N44" s="119">
        <f t="shared" si="0"/>
        <v>0.34696900000000003</v>
      </c>
      <c r="P44" s="117"/>
    </row>
    <row r="45" spans="1:16" s="116" customFormat="1" ht="41.25" x14ac:dyDescent="0.4">
      <c r="A45" s="106">
        <v>44439</v>
      </c>
      <c r="B45" s="107" t="s">
        <v>492</v>
      </c>
      <c r="C45" s="108"/>
      <c r="D45" s="109">
        <v>30570</v>
      </c>
      <c r="E45" s="111" t="s">
        <v>521</v>
      </c>
      <c r="F45" s="111" t="s">
        <v>522</v>
      </c>
      <c r="G45" s="112" t="s">
        <v>523</v>
      </c>
      <c r="H45" s="111" t="s">
        <v>95</v>
      </c>
      <c r="I45" s="111">
        <v>50</v>
      </c>
      <c r="J45" s="107">
        <v>1</v>
      </c>
      <c r="K45" s="111">
        <v>64</v>
      </c>
      <c r="L45" s="113">
        <v>41</v>
      </c>
      <c r="M45" s="113">
        <v>20</v>
      </c>
      <c r="N45" s="119">
        <f t="shared" si="0"/>
        <v>5.2479999999999999E-2</v>
      </c>
      <c r="P45" s="117"/>
    </row>
    <row r="46" spans="1:16" s="116" customFormat="1" ht="41.25" x14ac:dyDescent="0.4">
      <c r="A46" s="106">
        <v>44439</v>
      </c>
      <c r="B46" s="107" t="s">
        <v>492</v>
      </c>
      <c r="C46" s="108"/>
      <c r="D46" s="109">
        <v>30571</v>
      </c>
      <c r="E46" s="111" t="s">
        <v>524</v>
      </c>
      <c r="F46" s="111" t="s">
        <v>525</v>
      </c>
      <c r="G46" s="112" t="s">
        <v>526</v>
      </c>
      <c r="H46" s="111" t="s">
        <v>95</v>
      </c>
      <c r="I46" s="111">
        <v>50</v>
      </c>
      <c r="J46" s="107">
        <v>1</v>
      </c>
      <c r="K46" s="111">
        <v>64</v>
      </c>
      <c r="L46" s="113">
        <v>41</v>
      </c>
      <c r="M46" s="113">
        <v>20</v>
      </c>
      <c r="N46" s="119">
        <f t="shared" si="0"/>
        <v>5.2479999999999999E-2</v>
      </c>
      <c r="P46" s="117"/>
    </row>
    <row r="47" spans="1:16" s="116" customFormat="1" ht="28.5" x14ac:dyDescent="0.4">
      <c r="A47" s="106">
        <v>44439</v>
      </c>
      <c r="B47" s="107" t="s">
        <v>492</v>
      </c>
      <c r="C47" s="108"/>
      <c r="D47" s="109">
        <v>30580</v>
      </c>
      <c r="E47" s="111" t="s">
        <v>543</v>
      </c>
      <c r="F47" s="111" t="s">
        <v>544</v>
      </c>
      <c r="G47" s="112" t="s">
        <v>545</v>
      </c>
      <c r="H47" s="111" t="s">
        <v>21</v>
      </c>
      <c r="I47" s="111">
        <v>50</v>
      </c>
      <c r="J47" s="107">
        <v>1</v>
      </c>
      <c r="K47" s="111">
        <v>64</v>
      </c>
      <c r="L47" s="113">
        <v>41</v>
      </c>
      <c r="M47" s="113">
        <v>20</v>
      </c>
      <c r="N47" s="119">
        <f t="shared" si="0"/>
        <v>5.2479999999999999E-2</v>
      </c>
      <c r="P47" s="117"/>
    </row>
    <row r="48" spans="1:16" s="116" customFormat="1" ht="41.25" x14ac:dyDescent="0.4">
      <c r="A48" s="106">
        <v>44439</v>
      </c>
      <c r="B48" s="107" t="s">
        <v>502</v>
      </c>
      <c r="C48" s="108"/>
      <c r="D48" s="109">
        <v>30565</v>
      </c>
      <c r="E48" s="111" t="s">
        <v>510</v>
      </c>
      <c r="F48" s="111" t="s">
        <v>512</v>
      </c>
      <c r="G48" s="112" t="s">
        <v>511</v>
      </c>
      <c r="H48" s="111" t="s">
        <v>21</v>
      </c>
      <c r="I48" s="111"/>
      <c r="J48" s="107">
        <v>1</v>
      </c>
      <c r="K48" s="111">
        <v>40</v>
      </c>
      <c r="L48" s="113">
        <v>40</v>
      </c>
      <c r="M48" s="113">
        <v>40</v>
      </c>
      <c r="N48" s="119">
        <f t="shared" si="0"/>
        <v>6.4000000000000001E-2</v>
      </c>
      <c r="P48" s="117"/>
    </row>
    <row r="49" spans="1:16" s="116" customFormat="1" ht="26.25" x14ac:dyDescent="0.4">
      <c r="A49" s="106"/>
      <c r="B49" s="107" t="s">
        <v>470</v>
      </c>
      <c r="C49" s="108">
        <v>971555398607</v>
      </c>
      <c r="D49" s="109">
        <v>30587</v>
      </c>
      <c r="E49" s="118" t="s">
        <v>418</v>
      </c>
      <c r="F49" s="111" t="s">
        <v>419</v>
      </c>
      <c r="G49" s="112" t="s">
        <v>420</v>
      </c>
      <c r="H49" s="111" t="s">
        <v>51</v>
      </c>
      <c r="I49" s="111">
        <v>800</v>
      </c>
      <c r="J49" s="107">
        <v>1</v>
      </c>
      <c r="K49" s="111">
        <v>23</v>
      </c>
      <c r="L49" s="113">
        <v>210</v>
      </c>
      <c r="M49" s="113">
        <v>180</v>
      </c>
      <c r="N49" s="119">
        <f t="shared" si="0"/>
        <v>0.86939999999999995</v>
      </c>
      <c r="O49" s="116" t="s">
        <v>471</v>
      </c>
      <c r="P49" s="117"/>
    </row>
    <row r="50" spans="1:16" s="116" customFormat="1" ht="26.25" x14ac:dyDescent="0.4">
      <c r="A50" s="106">
        <v>44440</v>
      </c>
      <c r="B50" s="107" t="s">
        <v>470</v>
      </c>
      <c r="C50" s="108">
        <v>971555398607</v>
      </c>
      <c r="D50" s="109">
        <v>30586</v>
      </c>
      <c r="E50" s="118" t="s">
        <v>418</v>
      </c>
      <c r="F50" s="111" t="s">
        <v>419</v>
      </c>
      <c r="G50" s="112" t="s">
        <v>420</v>
      </c>
      <c r="H50" s="111" t="s">
        <v>51</v>
      </c>
      <c r="I50" s="111">
        <v>800</v>
      </c>
      <c r="J50" s="107">
        <v>1</v>
      </c>
      <c r="K50" s="111">
        <v>23</v>
      </c>
      <c r="L50" s="113">
        <v>210</v>
      </c>
      <c r="M50" s="113">
        <v>180</v>
      </c>
      <c r="N50" s="119">
        <f t="shared" si="0"/>
        <v>0.86939999999999995</v>
      </c>
      <c r="O50" s="116" t="s">
        <v>471</v>
      </c>
      <c r="P50" s="117"/>
    </row>
    <row r="51" spans="1:16" s="116" customFormat="1" ht="28.5" x14ac:dyDescent="0.4">
      <c r="A51" s="106">
        <v>44439</v>
      </c>
      <c r="B51" s="107" t="s">
        <v>577</v>
      </c>
      <c r="C51" s="108">
        <v>971553080884</v>
      </c>
      <c r="D51" s="109">
        <v>30493</v>
      </c>
      <c r="E51" s="118" t="s">
        <v>578</v>
      </c>
      <c r="F51" s="111" t="s">
        <v>579</v>
      </c>
      <c r="G51" s="112" t="s">
        <v>580</v>
      </c>
      <c r="H51" s="111" t="s">
        <v>51</v>
      </c>
      <c r="I51" s="111">
        <v>230</v>
      </c>
      <c r="J51" s="107">
        <v>1</v>
      </c>
      <c r="K51" s="111">
        <v>56</v>
      </c>
      <c r="L51" s="113">
        <v>56</v>
      </c>
      <c r="M51" s="113">
        <v>80</v>
      </c>
      <c r="N51" s="119">
        <f t="shared" si="0"/>
        <v>0.25087999999999999</v>
      </c>
      <c r="P51" s="117"/>
    </row>
    <row r="52" spans="1:16" s="116" customFormat="1" ht="28.5" x14ac:dyDescent="0.4">
      <c r="A52" s="106">
        <v>44439</v>
      </c>
      <c r="B52" s="107" t="s">
        <v>577</v>
      </c>
      <c r="C52" s="108">
        <v>971553080884</v>
      </c>
      <c r="D52" s="109">
        <v>30493</v>
      </c>
      <c r="E52" s="118" t="s">
        <v>578</v>
      </c>
      <c r="F52" s="111" t="s">
        <v>579</v>
      </c>
      <c r="G52" s="112" t="s">
        <v>580</v>
      </c>
      <c r="H52" s="111" t="s">
        <v>51</v>
      </c>
      <c r="I52" s="111"/>
      <c r="J52" s="107">
        <v>1</v>
      </c>
      <c r="K52" s="111">
        <v>40</v>
      </c>
      <c r="L52" s="113">
        <v>40</v>
      </c>
      <c r="M52" s="113">
        <v>40</v>
      </c>
      <c r="N52" s="119">
        <f t="shared" si="0"/>
        <v>6.4000000000000001E-2</v>
      </c>
      <c r="P52" s="117"/>
    </row>
    <row r="53" spans="1:16" s="116" customFormat="1" ht="28.5" x14ac:dyDescent="0.4">
      <c r="A53" s="106">
        <v>44439</v>
      </c>
      <c r="B53" s="107" t="s">
        <v>581</v>
      </c>
      <c r="C53" s="108">
        <v>97154731336</v>
      </c>
      <c r="D53" s="109">
        <v>30495</v>
      </c>
      <c r="E53" s="118" t="s">
        <v>582</v>
      </c>
      <c r="F53" s="111" t="s">
        <v>583</v>
      </c>
      <c r="G53" s="112" t="s">
        <v>584</v>
      </c>
      <c r="H53" s="111" t="s">
        <v>20</v>
      </c>
      <c r="I53" s="111">
        <v>85</v>
      </c>
      <c r="J53" s="107">
        <v>1</v>
      </c>
      <c r="K53" s="111">
        <v>40</v>
      </c>
      <c r="L53" s="113">
        <v>40</v>
      </c>
      <c r="M53" s="113">
        <v>40</v>
      </c>
      <c r="N53" s="119">
        <f t="shared" si="0"/>
        <v>6.4000000000000001E-2</v>
      </c>
      <c r="P53" s="117"/>
    </row>
    <row r="54" spans="1:16" s="116" customFormat="1" ht="28.5" x14ac:dyDescent="0.4">
      <c r="A54" s="106">
        <v>44439</v>
      </c>
      <c r="B54" s="107" t="s">
        <v>33</v>
      </c>
      <c r="C54" s="108"/>
      <c r="D54" s="109">
        <v>30582</v>
      </c>
      <c r="E54" s="111" t="s">
        <v>546</v>
      </c>
      <c r="F54" s="111" t="s">
        <v>547</v>
      </c>
      <c r="G54" s="112" t="s">
        <v>548</v>
      </c>
      <c r="H54" s="111" t="s">
        <v>95</v>
      </c>
      <c r="I54" s="111">
        <v>50</v>
      </c>
      <c r="J54" s="107">
        <v>1</v>
      </c>
      <c r="K54" s="111">
        <v>40</v>
      </c>
      <c r="L54" s="113">
        <v>40</v>
      </c>
      <c r="M54" s="113">
        <v>40</v>
      </c>
      <c r="N54" s="119">
        <f t="shared" si="0"/>
        <v>6.4000000000000001E-2</v>
      </c>
      <c r="P54" s="117"/>
    </row>
    <row r="55" spans="1:16" s="116" customFormat="1" ht="28.5" x14ac:dyDescent="0.4">
      <c r="A55" s="106">
        <v>44439</v>
      </c>
      <c r="B55" s="107" t="s">
        <v>33</v>
      </c>
      <c r="C55" s="108"/>
      <c r="D55" s="109">
        <v>30558</v>
      </c>
      <c r="E55" s="111" t="s">
        <v>496</v>
      </c>
      <c r="F55" s="111" t="s">
        <v>497</v>
      </c>
      <c r="G55" s="112" t="s">
        <v>498</v>
      </c>
      <c r="H55" s="111" t="s">
        <v>51</v>
      </c>
      <c r="I55" s="111">
        <v>50</v>
      </c>
      <c r="J55" s="107">
        <v>1</v>
      </c>
      <c r="K55" s="111">
        <v>40</v>
      </c>
      <c r="L55" s="113">
        <v>40</v>
      </c>
      <c r="M55" s="113">
        <v>40</v>
      </c>
      <c r="N55" s="119">
        <f t="shared" si="0"/>
        <v>6.4000000000000001E-2</v>
      </c>
      <c r="P55" s="117"/>
    </row>
    <row r="56" spans="1:16" s="116" customFormat="1" ht="28.5" x14ac:dyDescent="0.4">
      <c r="A56" s="106">
        <v>44439</v>
      </c>
      <c r="B56" s="107" t="s">
        <v>33</v>
      </c>
      <c r="C56" s="108"/>
      <c r="D56" s="109">
        <v>30557</v>
      </c>
      <c r="E56" s="111" t="s">
        <v>493</v>
      </c>
      <c r="F56" s="111" t="s">
        <v>494</v>
      </c>
      <c r="G56" s="112" t="s">
        <v>495</v>
      </c>
      <c r="H56" s="111" t="s">
        <v>20</v>
      </c>
      <c r="I56" s="111"/>
      <c r="J56" s="107">
        <v>1</v>
      </c>
      <c r="K56" s="111">
        <v>40</v>
      </c>
      <c r="L56" s="113">
        <v>40</v>
      </c>
      <c r="M56" s="113">
        <v>40</v>
      </c>
      <c r="N56" s="119">
        <f t="shared" si="0"/>
        <v>6.4000000000000001E-2</v>
      </c>
      <c r="P56" s="117"/>
    </row>
    <row r="57" spans="1:16" s="116" customFormat="1" ht="41.25" x14ac:dyDescent="0.4">
      <c r="A57" s="106">
        <v>44439</v>
      </c>
      <c r="B57" s="107" t="s">
        <v>520</v>
      </c>
      <c r="C57" s="108">
        <v>971564620179</v>
      </c>
      <c r="D57" s="109">
        <v>30567</v>
      </c>
      <c r="E57" s="111" t="s">
        <v>517</v>
      </c>
      <c r="F57" s="111" t="s">
        <v>518</v>
      </c>
      <c r="G57" s="112" t="s">
        <v>519</v>
      </c>
      <c r="H57" s="111" t="s">
        <v>20</v>
      </c>
      <c r="I57" s="111"/>
      <c r="J57" s="107">
        <v>1</v>
      </c>
      <c r="K57" s="111">
        <v>51</v>
      </c>
      <c r="L57" s="113">
        <v>51</v>
      </c>
      <c r="M57" s="113">
        <v>76</v>
      </c>
      <c r="N57" s="119">
        <f t="shared" si="0"/>
        <v>0.19767599999999999</v>
      </c>
      <c r="P57" s="117"/>
    </row>
    <row r="58" spans="1:16" s="116" customFormat="1" ht="28.5" x14ac:dyDescent="0.4">
      <c r="A58" s="106">
        <v>44439</v>
      </c>
      <c r="B58" s="107" t="s">
        <v>33</v>
      </c>
      <c r="C58" s="108"/>
      <c r="D58" s="109">
        <v>30559</v>
      </c>
      <c r="E58" s="111" t="s">
        <v>499</v>
      </c>
      <c r="F58" s="111" t="s">
        <v>500</v>
      </c>
      <c r="G58" s="112" t="s">
        <v>501</v>
      </c>
      <c r="H58" s="111" t="s">
        <v>21</v>
      </c>
      <c r="I58" s="111">
        <v>50</v>
      </c>
      <c r="J58" s="107">
        <v>1</v>
      </c>
      <c r="K58" s="111">
        <v>40</v>
      </c>
      <c r="L58" s="113">
        <v>40</v>
      </c>
      <c r="M58" s="113">
        <v>40</v>
      </c>
      <c r="N58" s="119">
        <f t="shared" si="0"/>
        <v>6.4000000000000001E-2</v>
      </c>
      <c r="P58" s="117"/>
    </row>
    <row r="59" spans="1:16" s="116" customFormat="1" ht="28.5" x14ac:dyDescent="0.4">
      <c r="A59" s="106"/>
      <c r="B59" s="107" t="s">
        <v>33</v>
      </c>
      <c r="C59" s="108"/>
      <c r="D59" s="109">
        <v>30578</v>
      </c>
      <c r="E59" s="111" t="s">
        <v>537</v>
      </c>
      <c r="F59" s="111" t="s">
        <v>538</v>
      </c>
      <c r="G59" s="112" t="s">
        <v>539</v>
      </c>
      <c r="H59" s="111" t="s">
        <v>21</v>
      </c>
      <c r="I59" s="111"/>
      <c r="J59" s="107">
        <v>1</v>
      </c>
      <c r="K59" s="111">
        <v>40</v>
      </c>
      <c r="L59" s="113">
        <v>40</v>
      </c>
      <c r="M59" s="113">
        <v>40</v>
      </c>
      <c r="N59" s="119">
        <f t="shared" si="0"/>
        <v>6.4000000000000001E-2</v>
      </c>
      <c r="P59" s="117"/>
    </row>
    <row r="60" spans="1:16" s="116" customFormat="1" ht="28.5" x14ac:dyDescent="0.4">
      <c r="A60" s="106">
        <v>44439</v>
      </c>
      <c r="B60" s="107" t="s">
        <v>513</v>
      </c>
      <c r="C60" s="108">
        <v>971528515940</v>
      </c>
      <c r="D60" s="109">
        <v>30566</v>
      </c>
      <c r="E60" s="111" t="s">
        <v>514</v>
      </c>
      <c r="F60" s="111" t="s">
        <v>515</v>
      </c>
      <c r="G60" s="112" t="s">
        <v>516</v>
      </c>
      <c r="H60" s="111" t="s">
        <v>20</v>
      </c>
      <c r="I60" s="111">
        <v>320</v>
      </c>
      <c r="J60" s="107">
        <v>1</v>
      </c>
      <c r="K60" s="111">
        <v>51</v>
      </c>
      <c r="L60" s="113">
        <v>51</v>
      </c>
      <c r="M60" s="113">
        <v>76</v>
      </c>
      <c r="N60" s="119">
        <f t="shared" si="0"/>
        <v>0.19767599999999999</v>
      </c>
      <c r="P60" s="117"/>
    </row>
    <row r="61" spans="1:16" s="116" customFormat="1" ht="41.25" x14ac:dyDescent="0.4">
      <c r="A61" s="106">
        <v>44439</v>
      </c>
      <c r="B61" s="107" t="s">
        <v>33</v>
      </c>
      <c r="C61" s="108"/>
      <c r="D61" s="109">
        <v>30584</v>
      </c>
      <c r="E61" s="111" t="s">
        <v>549</v>
      </c>
      <c r="F61" s="111" t="s">
        <v>550</v>
      </c>
      <c r="G61" s="112" t="s">
        <v>551</v>
      </c>
      <c r="H61" s="111" t="s">
        <v>20</v>
      </c>
      <c r="I61" s="111">
        <v>70</v>
      </c>
      <c r="J61" s="107">
        <v>1</v>
      </c>
      <c r="K61" s="111">
        <v>64</v>
      </c>
      <c r="L61" s="113">
        <v>42</v>
      </c>
      <c r="M61" s="113">
        <v>33</v>
      </c>
      <c r="N61" s="119">
        <f t="shared" si="0"/>
        <v>8.8704000000000005E-2</v>
      </c>
      <c r="P61" s="117"/>
    </row>
    <row r="62" spans="1:16" s="116" customFormat="1" ht="28.5" x14ac:dyDescent="0.4">
      <c r="A62" s="106">
        <v>44439</v>
      </c>
      <c r="B62" s="107" t="s">
        <v>33</v>
      </c>
      <c r="C62" s="108"/>
      <c r="D62" s="109">
        <v>30552</v>
      </c>
      <c r="E62" s="111" t="s">
        <v>483</v>
      </c>
      <c r="F62" s="111" t="s">
        <v>484</v>
      </c>
      <c r="G62" s="112" t="s">
        <v>485</v>
      </c>
      <c r="H62" s="111" t="s">
        <v>21</v>
      </c>
      <c r="I62" s="111">
        <v>50</v>
      </c>
      <c r="J62" s="107">
        <v>1</v>
      </c>
      <c r="K62" s="111">
        <v>70</v>
      </c>
      <c r="L62" s="113">
        <v>28</v>
      </c>
      <c r="M62" s="113">
        <v>33</v>
      </c>
      <c r="N62" s="119">
        <f t="shared" si="0"/>
        <v>6.4680000000000001E-2</v>
      </c>
      <c r="P62" s="117"/>
    </row>
    <row r="63" spans="1:16" s="116" customFormat="1" ht="28.5" x14ac:dyDescent="0.4">
      <c r="A63" s="106">
        <v>44439</v>
      </c>
      <c r="B63" s="107" t="s">
        <v>33</v>
      </c>
      <c r="C63" s="108"/>
      <c r="D63" s="109">
        <v>30553</v>
      </c>
      <c r="E63" s="111" t="s">
        <v>483</v>
      </c>
      <c r="F63" s="111" t="s">
        <v>484</v>
      </c>
      <c r="G63" s="112" t="s">
        <v>485</v>
      </c>
      <c r="H63" s="111" t="s">
        <v>21</v>
      </c>
      <c r="I63" s="111">
        <v>50</v>
      </c>
      <c r="J63" s="107">
        <v>1</v>
      </c>
      <c r="K63" s="111">
        <v>63</v>
      </c>
      <c r="L63" s="113">
        <v>37</v>
      </c>
      <c r="M63" s="113">
        <v>29</v>
      </c>
      <c r="N63" s="119">
        <f t="shared" si="0"/>
        <v>6.7599000000000006E-2</v>
      </c>
      <c r="P63" s="117"/>
    </row>
    <row r="64" spans="1:16" s="116" customFormat="1" ht="28.5" x14ac:dyDescent="0.4">
      <c r="A64" s="106">
        <v>44439</v>
      </c>
      <c r="B64" s="107" t="s">
        <v>502</v>
      </c>
      <c r="C64" s="108">
        <v>971508225416</v>
      </c>
      <c r="D64" s="109">
        <v>30561</v>
      </c>
      <c r="E64" s="118" t="s">
        <v>503</v>
      </c>
      <c r="F64" s="111" t="s">
        <v>504</v>
      </c>
      <c r="G64" s="112" t="s">
        <v>505</v>
      </c>
      <c r="H64" s="111" t="s">
        <v>95</v>
      </c>
      <c r="I64" s="111"/>
      <c r="J64" s="107">
        <v>1</v>
      </c>
      <c r="K64" s="111">
        <v>40</v>
      </c>
      <c r="L64" s="113">
        <v>40</v>
      </c>
      <c r="M64" s="113">
        <v>40</v>
      </c>
      <c r="N64" s="119">
        <f t="shared" si="0"/>
        <v>6.4000000000000001E-2</v>
      </c>
      <c r="P64" s="117"/>
    </row>
    <row r="65" spans="1:16" s="116" customFormat="1" ht="28.5" x14ac:dyDescent="0.4">
      <c r="A65" s="106">
        <v>44439</v>
      </c>
      <c r="B65" s="107" t="s">
        <v>502</v>
      </c>
      <c r="C65" s="108">
        <v>971508225416</v>
      </c>
      <c r="D65" s="109">
        <v>30563</v>
      </c>
      <c r="E65" s="118" t="s">
        <v>506</v>
      </c>
      <c r="F65" s="111" t="s">
        <v>509</v>
      </c>
      <c r="G65" s="112" t="s">
        <v>508</v>
      </c>
      <c r="H65" s="111" t="s">
        <v>95</v>
      </c>
      <c r="I65" s="111"/>
      <c r="J65" s="107">
        <v>1</v>
      </c>
      <c r="K65" s="111">
        <v>40</v>
      </c>
      <c r="L65" s="113">
        <v>40</v>
      </c>
      <c r="M65" s="113">
        <v>40</v>
      </c>
      <c r="N65" s="119">
        <f>K65*L65*M65/1000000</f>
        <v>6.4000000000000001E-2</v>
      </c>
      <c r="P65" s="117"/>
    </row>
    <row r="66" spans="1:16" s="116" customFormat="1" ht="25.5" customHeight="1" x14ac:dyDescent="0.4">
      <c r="A66" s="106">
        <v>44439</v>
      </c>
      <c r="B66" s="107" t="s">
        <v>33</v>
      </c>
      <c r="C66" s="108"/>
      <c r="D66" s="109">
        <v>30585</v>
      </c>
      <c r="E66" s="111" t="s">
        <v>549</v>
      </c>
      <c r="F66" s="111" t="s">
        <v>550</v>
      </c>
      <c r="G66" s="112" t="s">
        <v>551</v>
      </c>
      <c r="H66" s="111" t="s">
        <v>20</v>
      </c>
      <c r="I66" s="111">
        <v>75</v>
      </c>
      <c r="J66" s="107">
        <v>1</v>
      </c>
      <c r="K66" s="111">
        <v>40</v>
      </c>
      <c r="L66" s="113">
        <v>40</v>
      </c>
      <c r="M66" s="113">
        <v>64</v>
      </c>
      <c r="N66" s="119">
        <f t="shared" si="0"/>
        <v>0.1024</v>
      </c>
      <c r="P66" s="117"/>
    </row>
    <row r="67" spans="1:16" s="116" customFormat="1" ht="41.25" x14ac:dyDescent="0.4">
      <c r="A67" s="106">
        <v>44439</v>
      </c>
      <c r="B67" s="107" t="s">
        <v>502</v>
      </c>
      <c r="C67" s="108">
        <v>971508225416</v>
      </c>
      <c r="D67" s="109">
        <v>30564</v>
      </c>
      <c r="E67" s="118" t="s">
        <v>510</v>
      </c>
      <c r="F67" s="111" t="s">
        <v>512</v>
      </c>
      <c r="G67" s="112" t="s">
        <v>511</v>
      </c>
      <c r="H67" s="111" t="s">
        <v>21</v>
      </c>
      <c r="I67" s="111">
        <v>150</v>
      </c>
      <c r="J67" s="107">
        <v>1</v>
      </c>
      <c r="K67" s="111">
        <v>46</v>
      </c>
      <c r="L67" s="113">
        <v>46</v>
      </c>
      <c r="M67" s="113">
        <v>72</v>
      </c>
      <c r="N67" s="119">
        <f t="shared" si="0"/>
        <v>0.15235199999999999</v>
      </c>
      <c r="P67" s="117"/>
    </row>
    <row r="68" spans="1:16" s="116" customFormat="1" ht="28.5" x14ac:dyDescent="0.4">
      <c r="A68" s="106">
        <v>44439</v>
      </c>
      <c r="B68" s="107" t="s">
        <v>502</v>
      </c>
      <c r="C68" s="108">
        <v>971508225416</v>
      </c>
      <c r="D68" s="109">
        <v>30560</v>
      </c>
      <c r="E68" s="118" t="s">
        <v>503</v>
      </c>
      <c r="F68" s="111" t="s">
        <v>504</v>
      </c>
      <c r="G68" s="112" t="s">
        <v>505</v>
      </c>
      <c r="H68" s="111" t="s">
        <v>95</v>
      </c>
      <c r="I68" s="111">
        <v>185</v>
      </c>
      <c r="J68" s="107">
        <v>1</v>
      </c>
      <c r="K68" s="111">
        <v>51</v>
      </c>
      <c r="L68" s="113">
        <v>51</v>
      </c>
      <c r="M68" s="113">
        <v>76</v>
      </c>
      <c r="N68" s="119">
        <f t="shared" si="0"/>
        <v>0.19767599999999999</v>
      </c>
      <c r="P68" s="117"/>
    </row>
    <row r="69" spans="1:16" s="116" customFormat="1" ht="28.5" x14ac:dyDescent="0.4">
      <c r="A69" s="106">
        <v>44439</v>
      </c>
      <c r="B69" s="107" t="s">
        <v>33</v>
      </c>
      <c r="C69" s="108"/>
      <c r="D69" s="109">
        <v>30551</v>
      </c>
      <c r="E69" s="118" t="s">
        <v>483</v>
      </c>
      <c r="F69" s="111" t="s">
        <v>484</v>
      </c>
      <c r="G69" s="112" t="s">
        <v>485</v>
      </c>
      <c r="H69" s="111" t="s">
        <v>21</v>
      </c>
      <c r="I69" s="111">
        <v>75</v>
      </c>
      <c r="J69" s="107">
        <v>1</v>
      </c>
      <c r="K69" s="111">
        <v>41</v>
      </c>
      <c r="L69" s="113">
        <v>41</v>
      </c>
      <c r="M69" s="113">
        <v>65</v>
      </c>
      <c r="N69" s="119">
        <f t="shared" si="0"/>
        <v>0.109265</v>
      </c>
      <c r="P69" s="117"/>
    </row>
    <row r="70" spans="1:16" s="116" customFormat="1" ht="41.25" x14ac:dyDescent="0.4">
      <c r="A70" s="106">
        <v>44439</v>
      </c>
      <c r="B70" s="107" t="s">
        <v>586</v>
      </c>
      <c r="C70" s="108">
        <v>971582082896</v>
      </c>
      <c r="D70" s="109">
        <v>30496</v>
      </c>
      <c r="E70" s="111" t="s">
        <v>463</v>
      </c>
      <c r="F70" s="111" t="s">
        <v>464</v>
      </c>
      <c r="G70" s="112" t="s">
        <v>587</v>
      </c>
      <c r="H70" s="111" t="s">
        <v>51</v>
      </c>
      <c r="I70" s="111">
        <v>280</v>
      </c>
      <c r="J70" s="107">
        <v>1</v>
      </c>
      <c r="K70" s="111">
        <v>49</v>
      </c>
      <c r="L70" s="113">
        <v>73</v>
      </c>
      <c r="M70" s="113">
        <v>97</v>
      </c>
      <c r="N70" s="119">
        <f t="shared" si="0"/>
        <v>0.34696900000000003</v>
      </c>
      <c r="P70" s="117"/>
    </row>
    <row r="71" spans="1:16" s="116" customFormat="1" ht="41.25" x14ac:dyDescent="0.4">
      <c r="A71" s="106">
        <v>44439</v>
      </c>
      <c r="B71" s="107" t="s">
        <v>520</v>
      </c>
      <c r="C71" s="108">
        <v>971564620179</v>
      </c>
      <c r="D71" s="109">
        <v>30568</v>
      </c>
      <c r="E71" s="111" t="s">
        <v>517</v>
      </c>
      <c r="F71" s="111" t="s">
        <v>518</v>
      </c>
      <c r="G71" s="112" t="s">
        <v>519</v>
      </c>
      <c r="H71" s="111" t="s">
        <v>20</v>
      </c>
      <c r="I71" s="111">
        <v>85</v>
      </c>
      <c r="J71" s="107">
        <v>1</v>
      </c>
      <c r="K71" s="111">
        <v>40</v>
      </c>
      <c r="L71" s="113">
        <v>40</v>
      </c>
      <c r="M71" s="113">
        <v>40</v>
      </c>
      <c r="N71" s="119">
        <f>K71*L71*M71/1000000</f>
        <v>6.4000000000000001E-2</v>
      </c>
      <c r="P71" s="117"/>
    </row>
    <row r="72" spans="1:16" s="116" customFormat="1" ht="28.5" x14ac:dyDescent="0.4">
      <c r="A72" s="106">
        <v>44439</v>
      </c>
      <c r="B72" s="107" t="s">
        <v>33</v>
      </c>
      <c r="C72" s="108"/>
      <c r="D72" s="109">
        <v>30575</v>
      </c>
      <c r="E72" s="111" t="s">
        <v>530</v>
      </c>
      <c r="F72" s="111" t="s">
        <v>531</v>
      </c>
      <c r="G72" s="112" t="s">
        <v>532</v>
      </c>
      <c r="H72" s="111" t="s">
        <v>20</v>
      </c>
      <c r="I72" s="111">
        <v>135</v>
      </c>
      <c r="J72" s="107">
        <v>1</v>
      </c>
      <c r="K72" s="111">
        <v>40</v>
      </c>
      <c r="L72" s="113">
        <v>50</v>
      </c>
      <c r="M72" s="113">
        <v>53</v>
      </c>
      <c r="N72" s="119">
        <f t="shared" ref="N72:N75" si="1">K72*L72*M72/1000000</f>
        <v>0.106</v>
      </c>
      <c r="O72" s="116" t="s">
        <v>533</v>
      </c>
      <c r="P72" s="117"/>
    </row>
    <row r="73" spans="1:16" s="116" customFormat="1" ht="28.5" x14ac:dyDescent="0.4">
      <c r="A73" s="106">
        <v>44440</v>
      </c>
      <c r="B73" s="107" t="s">
        <v>472</v>
      </c>
      <c r="C73" s="108">
        <v>971525970742</v>
      </c>
      <c r="D73" s="109">
        <v>30601</v>
      </c>
      <c r="E73" s="111" t="s">
        <v>473</v>
      </c>
      <c r="F73" s="111" t="s">
        <v>474</v>
      </c>
      <c r="G73" s="112" t="s">
        <v>475</v>
      </c>
      <c r="H73" s="111" t="s">
        <v>20</v>
      </c>
      <c r="I73" s="111">
        <v>95</v>
      </c>
      <c r="J73" s="107">
        <v>1</v>
      </c>
      <c r="K73" s="111">
        <v>40</v>
      </c>
      <c r="L73" s="113">
        <v>40</v>
      </c>
      <c r="M73" s="113">
        <v>40</v>
      </c>
      <c r="N73" s="119">
        <f t="shared" si="1"/>
        <v>6.4000000000000001E-2</v>
      </c>
      <c r="P73" s="117"/>
    </row>
    <row r="74" spans="1:16" s="116" customFormat="1" ht="28.5" x14ac:dyDescent="0.4">
      <c r="A74" s="106">
        <v>44441</v>
      </c>
      <c r="B74" s="107" t="s">
        <v>425</v>
      </c>
      <c r="C74" s="108"/>
      <c r="D74" s="109">
        <v>30657</v>
      </c>
      <c r="E74" s="111" t="s">
        <v>446</v>
      </c>
      <c r="F74" s="111" t="s">
        <v>447</v>
      </c>
      <c r="G74" s="112" t="s">
        <v>448</v>
      </c>
      <c r="H74" s="111" t="s">
        <v>95</v>
      </c>
      <c r="I74" s="111">
        <v>50</v>
      </c>
      <c r="J74" s="107">
        <v>1</v>
      </c>
      <c r="K74" s="111">
        <v>40</v>
      </c>
      <c r="L74" s="113">
        <v>40</v>
      </c>
      <c r="M74" s="113">
        <v>40</v>
      </c>
      <c r="N74" s="119">
        <f t="shared" si="1"/>
        <v>6.4000000000000001E-2</v>
      </c>
      <c r="P74" s="117"/>
    </row>
    <row r="75" spans="1:16" s="116" customFormat="1" ht="41.25" x14ac:dyDescent="0.4">
      <c r="A75" s="106">
        <v>44441</v>
      </c>
      <c r="B75" s="107" t="s">
        <v>425</v>
      </c>
      <c r="C75" s="108"/>
      <c r="D75" s="109">
        <v>30598</v>
      </c>
      <c r="E75" s="111" t="s">
        <v>433</v>
      </c>
      <c r="F75" s="111" t="s">
        <v>434</v>
      </c>
      <c r="G75" s="112" t="s">
        <v>435</v>
      </c>
      <c r="H75" s="111" t="s">
        <v>19</v>
      </c>
      <c r="I75" s="111">
        <v>50</v>
      </c>
      <c r="J75" s="107">
        <v>1</v>
      </c>
      <c r="K75" s="111">
        <v>40</v>
      </c>
      <c r="L75" s="113">
        <v>40</v>
      </c>
      <c r="M75" s="113">
        <v>40</v>
      </c>
      <c r="N75" s="119">
        <f t="shared" si="1"/>
        <v>6.4000000000000001E-2</v>
      </c>
      <c r="P75" s="117"/>
    </row>
    <row r="76" spans="1:16" s="116" customFormat="1" ht="41.25" x14ac:dyDescent="0.4">
      <c r="A76" s="106">
        <v>44441</v>
      </c>
      <c r="B76" s="107" t="s">
        <v>425</v>
      </c>
      <c r="C76" s="108"/>
      <c r="D76" s="109">
        <v>30655</v>
      </c>
      <c r="E76" s="111" t="s">
        <v>440</v>
      </c>
      <c r="F76" s="111" t="s">
        <v>441</v>
      </c>
      <c r="G76" s="112" t="s">
        <v>442</v>
      </c>
      <c r="H76" s="111" t="s">
        <v>51</v>
      </c>
      <c r="I76" s="111">
        <v>120</v>
      </c>
      <c r="J76" s="107">
        <v>1</v>
      </c>
      <c r="K76" s="107">
        <v>46</v>
      </c>
      <c r="L76" s="111">
        <v>46</v>
      </c>
      <c r="M76" s="113">
        <v>72</v>
      </c>
      <c r="N76" s="119">
        <f>K76*L76*M76/1000000</f>
        <v>0.15235199999999999</v>
      </c>
      <c r="P76" s="117"/>
    </row>
    <row r="77" spans="1:16" s="116" customFormat="1" ht="28.5" x14ac:dyDescent="0.4">
      <c r="A77" s="106">
        <v>44441</v>
      </c>
      <c r="B77" s="107" t="s">
        <v>425</v>
      </c>
      <c r="C77" s="108"/>
      <c r="D77" s="109">
        <v>30656</v>
      </c>
      <c r="E77" s="111" t="s">
        <v>443</v>
      </c>
      <c r="F77" s="111" t="s">
        <v>444</v>
      </c>
      <c r="G77" s="112" t="s">
        <v>445</v>
      </c>
      <c r="H77" s="111" t="s">
        <v>95</v>
      </c>
      <c r="I77" s="111">
        <v>50</v>
      </c>
      <c r="J77" s="107">
        <v>1</v>
      </c>
      <c r="K77" s="111">
        <v>40</v>
      </c>
      <c r="L77" s="113">
        <v>40</v>
      </c>
      <c r="M77" s="113">
        <v>40</v>
      </c>
      <c r="N77" s="119">
        <f>K77*L77*M77/1000000</f>
        <v>6.4000000000000001E-2</v>
      </c>
      <c r="P77" s="117"/>
    </row>
    <row r="78" spans="1:16" s="116" customFormat="1" ht="41.25" x14ac:dyDescent="0.4">
      <c r="A78" s="106">
        <v>44441</v>
      </c>
      <c r="B78" s="107" t="s">
        <v>425</v>
      </c>
      <c r="C78" s="108"/>
      <c r="D78" s="109">
        <v>30659</v>
      </c>
      <c r="E78" s="111" t="s">
        <v>452</v>
      </c>
      <c r="F78" s="111" t="s">
        <v>453</v>
      </c>
      <c r="G78" s="112" t="s">
        <v>454</v>
      </c>
      <c r="H78" s="111" t="s">
        <v>51</v>
      </c>
      <c r="I78" s="111">
        <v>50</v>
      </c>
      <c r="J78" s="107">
        <v>1</v>
      </c>
      <c r="K78" s="111">
        <v>40</v>
      </c>
      <c r="L78" s="113">
        <v>40</v>
      </c>
      <c r="M78" s="113">
        <v>40</v>
      </c>
      <c r="N78" s="119">
        <f t="shared" ref="N78:N103" si="2">K78*L78*M78/1000000</f>
        <v>6.4000000000000001E-2</v>
      </c>
      <c r="P78" s="117"/>
    </row>
    <row r="79" spans="1:16" s="116" customFormat="1" ht="28.5" x14ac:dyDescent="0.4">
      <c r="A79" s="106">
        <v>44439</v>
      </c>
      <c r="B79" s="107" t="s">
        <v>502</v>
      </c>
      <c r="C79" s="108"/>
      <c r="D79" s="109">
        <v>30562</v>
      </c>
      <c r="E79" s="111" t="s">
        <v>506</v>
      </c>
      <c r="F79" s="111" t="s">
        <v>507</v>
      </c>
      <c r="G79" s="112" t="s">
        <v>508</v>
      </c>
      <c r="H79" s="111" t="s">
        <v>95</v>
      </c>
      <c r="I79" s="111">
        <v>185</v>
      </c>
      <c r="J79" s="107">
        <v>1</v>
      </c>
      <c r="K79" s="111">
        <v>51</v>
      </c>
      <c r="L79" s="113">
        <v>51</v>
      </c>
      <c r="M79" s="113">
        <v>76</v>
      </c>
      <c r="N79" s="119">
        <f t="shared" si="2"/>
        <v>0.19767599999999999</v>
      </c>
      <c r="P79" s="117"/>
    </row>
    <row r="80" spans="1:16" s="116" customFormat="1" ht="28.5" x14ac:dyDescent="0.4">
      <c r="A80" s="106">
        <v>44441</v>
      </c>
      <c r="B80" s="107" t="s">
        <v>412</v>
      </c>
      <c r="C80" s="108">
        <v>971564307970</v>
      </c>
      <c r="D80" s="109">
        <v>30590</v>
      </c>
      <c r="E80" s="111" t="s">
        <v>413</v>
      </c>
      <c r="F80" s="111" t="s">
        <v>414</v>
      </c>
      <c r="G80" s="112" t="s">
        <v>415</v>
      </c>
      <c r="H80" s="111" t="s">
        <v>21</v>
      </c>
      <c r="I80" s="111">
        <v>50</v>
      </c>
      <c r="J80" s="107">
        <v>1</v>
      </c>
      <c r="K80" s="111">
        <v>40</v>
      </c>
      <c r="L80" s="113">
        <v>40</v>
      </c>
      <c r="M80" s="113">
        <v>40</v>
      </c>
      <c r="N80" s="119">
        <f t="shared" si="2"/>
        <v>6.4000000000000001E-2</v>
      </c>
      <c r="P80" s="117"/>
    </row>
    <row r="81" spans="1:16" s="116" customFormat="1" ht="41.25" x14ac:dyDescent="0.4">
      <c r="A81" s="106">
        <v>44441</v>
      </c>
      <c r="B81" s="107" t="s">
        <v>425</v>
      </c>
      <c r="C81" s="108"/>
      <c r="D81" s="109">
        <v>30597</v>
      </c>
      <c r="E81" s="111" t="s">
        <v>433</v>
      </c>
      <c r="F81" s="111" t="s">
        <v>434</v>
      </c>
      <c r="G81" s="112" t="s">
        <v>435</v>
      </c>
      <c r="H81" s="111" t="s">
        <v>95</v>
      </c>
      <c r="I81" s="111">
        <v>50</v>
      </c>
      <c r="J81" s="107">
        <v>1</v>
      </c>
      <c r="K81" s="111">
        <v>40</v>
      </c>
      <c r="L81" s="113">
        <v>40</v>
      </c>
      <c r="M81" s="113">
        <v>40</v>
      </c>
      <c r="N81" s="119">
        <f t="shared" si="2"/>
        <v>6.4000000000000001E-2</v>
      </c>
      <c r="P81" s="117"/>
    </row>
    <row r="82" spans="1:16" s="116" customFormat="1" ht="28.5" x14ac:dyDescent="0.4">
      <c r="A82" s="106">
        <v>44441</v>
      </c>
      <c r="B82" s="107" t="s">
        <v>425</v>
      </c>
      <c r="C82" s="108"/>
      <c r="D82" s="109">
        <v>30596</v>
      </c>
      <c r="E82" s="111" t="s">
        <v>430</v>
      </c>
      <c r="F82" s="111" t="s">
        <v>431</v>
      </c>
      <c r="G82" s="112" t="s">
        <v>432</v>
      </c>
      <c r="H82" s="111" t="s">
        <v>21</v>
      </c>
      <c r="I82" s="111"/>
      <c r="J82" s="107">
        <v>1</v>
      </c>
      <c r="K82" s="111">
        <v>40</v>
      </c>
      <c r="L82" s="113">
        <v>40</v>
      </c>
      <c r="M82" s="113">
        <v>40</v>
      </c>
      <c r="N82" s="119">
        <f t="shared" si="2"/>
        <v>6.4000000000000001E-2</v>
      </c>
      <c r="P82" s="117"/>
    </row>
    <row r="83" spans="1:16" s="116" customFormat="1" ht="41.25" x14ac:dyDescent="0.4">
      <c r="A83" s="106">
        <v>44441</v>
      </c>
      <c r="B83" s="107" t="s">
        <v>425</v>
      </c>
      <c r="C83" s="108"/>
      <c r="D83" s="109">
        <v>30653</v>
      </c>
      <c r="E83" s="111" t="s">
        <v>440</v>
      </c>
      <c r="F83" s="111" t="s">
        <v>441</v>
      </c>
      <c r="G83" s="112" t="s">
        <v>442</v>
      </c>
      <c r="H83" s="111" t="s">
        <v>51</v>
      </c>
      <c r="I83" s="111">
        <v>185</v>
      </c>
      <c r="J83" s="107">
        <v>1</v>
      </c>
      <c r="K83" s="111">
        <v>51</v>
      </c>
      <c r="L83" s="113">
        <v>51</v>
      </c>
      <c r="M83" s="113">
        <v>76</v>
      </c>
      <c r="N83" s="119">
        <f>K83*L83*M83/1000000</f>
        <v>0.19767599999999999</v>
      </c>
      <c r="P83" s="117"/>
    </row>
    <row r="84" spans="1:16" s="116" customFormat="1" ht="41.25" x14ac:dyDescent="0.4">
      <c r="A84" s="106">
        <v>44441</v>
      </c>
      <c r="B84" s="107" t="s">
        <v>425</v>
      </c>
      <c r="C84" s="108"/>
      <c r="D84" s="109">
        <v>30654</v>
      </c>
      <c r="E84" s="111" t="s">
        <v>440</v>
      </c>
      <c r="F84" s="111" t="s">
        <v>441</v>
      </c>
      <c r="G84" s="112" t="s">
        <v>442</v>
      </c>
      <c r="H84" s="111" t="s">
        <v>51</v>
      </c>
      <c r="I84" s="111"/>
      <c r="J84" s="107">
        <v>1</v>
      </c>
      <c r="K84" s="111">
        <v>40</v>
      </c>
      <c r="L84" s="113">
        <v>40</v>
      </c>
      <c r="M84" s="113">
        <v>40</v>
      </c>
      <c r="N84" s="119">
        <f t="shared" si="2"/>
        <v>6.4000000000000001E-2</v>
      </c>
      <c r="P84" s="117"/>
    </row>
    <row r="85" spans="1:16" s="116" customFormat="1" ht="28.5" x14ac:dyDescent="0.4">
      <c r="A85" s="106">
        <v>44441</v>
      </c>
      <c r="B85" s="107" t="s">
        <v>421</v>
      </c>
      <c r="C85" s="108">
        <v>971555436511</v>
      </c>
      <c r="D85" s="109">
        <v>30592</v>
      </c>
      <c r="E85" s="111" t="s">
        <v>422</v>
      </c>
      <c r="F85" s="111" t="s">
        <v>423</v>
      </c>
      <c r="G85" s="112" t="s">
        <v>424</v>
      </c>
      <c r="H85" s="111" t="s">
        <v>20</v>
      </c>
      <c r="I85" s="111"/>
      <c r="J85" s="107">
        <v>1</v>
      </c>
      <c r="K85" s="111">
        <v>40</v>
      </c>
      <c r="L85" s="113">
        <v>40</v>
      </c>
      <c r="M85" s="113">
        <v>40</v>
      </c>
      <c r="N85" s="119">
        <f t="shared" si="2"/>
        <v>6.4000000000000001E-2</v>
      </c>
      <c r="P85" s="117"/>
    </row>
    <row r="86" spans="1:16" s="116" customFormat="1" ht="28.5" x14ac:dyDescent="0.4">
      <c r="A86" s="106">
        <v>44441</v>
      </c>
      <c r="B86" s="107" t="s">
        <v>421</v>
      </c>
      <c r="C86" s="108">
        <v>971555436511</v>
      </c>
      <c r="D86" s="109">
        <v>30593</v>
      </c>
      <c r="E86" s="111" t="s">
        <v>422</v>
      </c>
      <c r="F86" s="111" t="s">
        <v>423</v>
      </c>
      <c r="G86" s="112" t="s">
        <v>424</v>
      </c>
      <c r="H86" s="111" t="s">
        <v>20</v>
      </c>
      <c r="I86" s="111">
        <v>60</v>
      </c>
      <c r="J86" s="107">
        <v>1</v>
      </c>
      <c r="K86" s="111">
        <v>40</v>
      </c>
      <c r="L86" s="113">
        <v>40</v>
      </c>
      <c r="M86" s="113">
        <v>40</v>
      </c>
      <c r="N86" s="119">
        <f t="shared" si="2"/>
        <v>6.4000000000000001E-2</v>
      </c>
      <c r="P86" s="117"/>
    </row>
    <row r="87" spans="1:16" s="116" customFormat="1" ht="28.5" x14ac:dyDescent="0.4">
      <c r="A87" s="106">
        <v>44441</v>
      </c>
      <c r="B87" s="107" t="s">
        <v>425</v>
      </c>
      <c r="C87" s="108"/>
      <c r="D87" s="109">
        <v>30599</v>
      </c>
      <c r="E87" s="111" t="s">
        <v>436</v>
      </c>
      <c r="F87" s="111" t="s">
        <v>437</v>
      </c>
      <c r="G87" s="112" t="s">
        <v>438</v>
      </c>
      <c r="H87" s="111" t="s">
        <v>20</v>
      </c>
      <c r="I87" s="111">
        <v>50</v>
      </c>
      <c r="J87" s="107">
        <v>1</v>
      </c>
      <c r="K87" s="111">
        <v>40</v>
      </c>
      <c r="L87" s="113">
        <v>40</v>
      </c>
      <c r="M87" s="113">
        <v>40</v>
      </c>
      <c r="N87" s="119">
        <f t="shared" si="2"/>
        <v>6.4000000000000001E-2</v>
      </c>
      <c r="P87" s="117"/>
    </row>
    <row r="88" spans="1:16" s="116" customFormat="1" ht="28.5" x14ac:dyDescent="0.4">
      <c r="A88" s="106">
        <v>44441</v>
      </c>
      <c r="B88" s="107" t="s">
        <v>408</v>
      </c>
      <c r="C88" s="108">
        <v>971566427320</v>
      </c>
      <c r="D88" s="109">
        <v>30588</v>
      </c>
      <c r="E88" s="111" t="s">
        <v>409</v>
      </c>
      <c r="F88" s="111" t="s">
        <v>410</v>
      </c>
      <c r="G88" s="112" t="s">
        <v>411</v>
      </c>
      <c r="H88" s="111" t="s">
        <v>21</v>
      </c>
      <c r="I88" s="111">
        <v>50</v>
      </c>
      <c r="J88" s="107">
        <v>1</v>
      </c>
      <c r="K88" s="111">
        <v>40</v>
      </c>
      <c r="L88" s="113">
        <v>40</v>
      </c>
      <c r="M88" s="113">
        <v>40</v>
      </c>
      <c r="N88" s="119">
        <f t="shared" si="2"/>
        <v>6.4000000000000001E-2</v>
      </c>
      <c r="P88" s="117"/>
    </row>
    <row r="89" spans="1:16" s="116" customFormat="1" ht="28.5" x14ac:dyDescent="0.4">
      <c r="A89" s="106">
        <v>44441</v>
      </c>
      <c r="B89" s="107" t="s">
        <v>425</v>
      </c>
      <c r="C89" s="108"/>
      <c r="D89" s="109">
        <v>30595</v>
      </c>
      <c r="E89" s="111" t="s">
        <v>430</v>
      </c>
      <c r="F89" s="111" t="s">
        <v>431</v>
      </c>
      <c r="G89" s="112" t="s">
        <v>432</v>
      </c>
      <c r="H89" s="111" t="s">
        <v>21</v>
      </c>
      <c r="I89" s="111">
        <v>150</v>
      </c>
      <c r="J89" s="107">
        <v>1</v>
      </c>
      <c r="K89" s="111">
        <v>46</v>
      </c>
      <c r="L89" s="113">
        <v>46</v>
      </c>
      <c r="M89" s="113">
        <v>72</v>
      </c>
      <c r="N89" s="119">
        <f t="shared" si="2"/>
        <v>0.15235199999999999</v>
      </c>
      <c r="P89" s="117"/>
    </row>
    <row r="90" spans="1:16" s="116" customFormat="1" ht="28.5" x14ac:dyDescent="0.4">
      <c r="A90" s="106">
        <v>44441</v>
      </c>
      <c r="B90" s="107" t="s">
        <v>425</v>
      </c>
      <c r="C90" s="108"/>
      <c r="D90" s="109">
        <v>30658</v>
      </c>
      <c r="E90" s="111" t="s">
        <v>449</v>
      </c>
      <c r="F90" s="111" t="s">
        <v>450</v>
      </c>
      <c r="G90" s="112" t="s">
        <v>451</v>
      </c>
      <c r="H90" s="111" t="s">
        <v>51</v>
      </c>
      <c r="I90" s="111">
        <v>50</v>
      </c>
      <c r="J90" s="107">
        <v>1</v>
      </c>
      <c r="K90" s="111">
        <v>40</v>
      </c>
      <c r="L90" s="113">
        <v>40</v>
      </c>
      <c r="M90" s="113">
        <v>40</v>
      </c>
      <c r="N90" s="119">
        <f t="shared" si="2"/>
        <v>6.4000000000000001E-2</v>
      </c>
      <c r="P90" s="117"/>
    </row>
    <row r="91" spans="1:16" s="116" customFormat="1" ht="41.25" x14ac:dyDescent="0.4">
      <c r="A91" s="106">
        <v>44441</v>
      </c>
      <c r="B91" s="107" t="s">
        <v>425</v>
      </c>
      <c r="C91" s="108">
        <v>971555341660</v>
      </c>
      <c r="D91" s="109">
        <v>30651</v>
      </c>
      <c r="E91" s="111" t="s">
        <v>440</v>
      </c>
      <c r="F91" s="111" t="s">
        <v>441</v>
      </c>
      <c r="G91" s="112" t="s">
        <v>442</v>
      </c>
      <c r="H91" s="111" t="s">
        <v>51</v>
      </c>
      <c r="I91" s="111">
        <v>185</v>
      </c>
      <c r="J91" s="107">
        <v>1</v>
      </c>
      <c r="K91" s="111">
        <v>51</v>
      </c>
      <c r="L91" s="113">
        <v>51</v>
      </c>
      <c r="M91" s="113">
        <v>75</v>
      </c>
      <c r="N91" s="119">
        <f t="shared" si="2"/>
        <v>0.195075</v>
      </c>
      <c r="O91" s="120" t="s">
        <v>22</v>
      </c>
      <c r="P91" s="117"/>
    </row>
    <row r="92" spans="1:16" s="116" customFormat="1" ht="78.75" x14ac:dyDescent="0.4">
      <c r="A92" s="106">
        <v>44441</v>
      </c>
      <c r="B92" s="107" t="s">
        <v>425</v>
      </c>
      <c r="C92" s="108">
        <v>971555341660</v>
      </c>
      <c r="D92" s="109" t="s">
        <v>554</v>
      </c>
      <c r="E92" s="111" t="s">
        <v>440</v>
      </c>
      <c r="F92" s="111" t="s">
        <v>441</v>
      </c>
      <c r="G92" s="112" t="s">
        <v>442</v>
      </c>
      <c r="H92" s="111" t="s">
        <v>51</v>
      </c>
      <c r="I92" s="111"/>
      <c r="J92" s="107">
        <v>1</v>
      </c>
      <c r="K92" s="111">
        <v>40</v>
      </c>
      <c r="L92" s="113">
        <v>40</v>
      </c>
      <c r="M92" s="113">
        <v>40</v>
      </c>
      <c r="N92" s="119">
        <f t="shared" si="2"/>
        <v>6.4000000000000001E-2</v>
      </c>
      <c r="O92" s="120"/>
      <c r="P92" s="117"/>
    </row>
    <row r="93" spans="1:16" s="116" customFormat="1" ht="28.5" x14ac:dyDescent="0.4">
      <c r="A93" s="106">
        <v>44441</v>
      </c>
      <c r="B93" s="107" t="s">
        <v>412</v>
      </c>
      <c r="C93" s="108">
        <v>971564307970</v>
      </c>
      <c r="D93" s="109">
        <v>30589</v>
      </c>
      <c r="E93" s="111" t="s">
        <v>413</v>
      </c>
      <c r="F93" s="111" t="s">
        <v>414</v>
      </c>
      <c r="G93" s="112" t="s">
        <v>415</v>
      </c>
      <c r="H93" s="111" t="s">
        <v>21</v>
      </c>
      <c r="I93" s="111">
        <v>140</v>
      </c>
      <c r="J93" s="107">
        <v>1</v>
      </c>
      <c r="K93" s="111">
        <v>56</v>
      </c>
      <c r="L93" s="113">
        <v>56</v>
      </c>
      <c r="M93" s="113">
        <v>80</v>
      </c>
      <c r="N93" s="119">
        <f t="shared" si="2"/>
        <v>0.25087999999999999</v>
      </c>
      <c r="P93" s="117"/>
    </row>
    <row r="94" spans="1:16" s="116" customFormat="1" ht="28.5" x14ac:dyDescent="0.4">
      <c r="A94" s="106">
        <v>44441</v>
      </c>
      <c r="B94" s="107" t="s">
        <v>425</v>
      </c>
      <c r="C94" s="108">
        <v>971555341660</v>
      </c>
      <c r="D94" s="109">
        <v>30594</v>
      </c>
      <c r="E94" s="111" t="s">
        <v>426</v>
      </c>
      <c r="F94" s="111" t="s">
        <v>427</v>
      </c>
      <c r="G94" s="112" t="s">
        <v>428</v>
      </c>
      <c r="H94" s="111" t="s">
        <v>429</v>
      </c>
      <c r="I94" s="111">
        <v>50</v>
      </c>
      <c r="J94" s="107">
        <v>1</v>
      </c>
      <c r="K94" s="111">
        <v>40</v>
      </c>
      <c r="L94" s="113">
        <v>40</v>
      </c>
      <c r="M94" s="113">
        <v>40</v>
      </c>
      <c r="N94" s="119">
        <f t="shared" si="2"/>
        <v>6.4000000000000001E-2</v>
      </c>
      <c r="P94" s="117"/>
    </row>
    <row r="95" spans="1:16" s="116" customFormat="1" ht="28.5" x14ac:dyDescent="0.4">
      <c r="A95" s="106">
        <v>44441</v>
      </c>
      <c r="B95" s="107" t="s">
        <v>466</v>
      </c>
      <c r="C95" s="108">
        <v>971558251280</v>
      </c>
      <c r="D95" s="109">
        <v>30704</v>
      </c>
      <c r="E95" s="111" t="s">
        <v>467</v>
      </c>
      <c r="F95" s="111" t="s">
        <v>468</v>
      </c>
      <c r="G95" s="112" t="s">
        <v>469</v>
      </c>
      <c r="H95" s="111" t="s">
        <v>19</v>
      </c>
      <c r="I95" s="111">
        <v>165</v>
      </c>
      <c r="J95" s="107">
        <v>1</v>
      </c>
      <c r="K95" s="111">
        <v>46</v>
      </c>
      <c r="L95" s="113">
        <v>46</v>
      </c>
      <c r="M95" s="113">
        <v>72</v>
      </c>
      <c r="N95" s="119">
        <f t="shared" si="2"/>
        <v>0.15235199999999999</v>
      </c>
      <c r="P95" s="117"/>
    </row>
    <row r="96" spans="1:16" s="116" customFormat="1" ht="28.5" x14ac:dyDescent="0.4">
      <c r="A96" s="106">
        <v>44441</v>
      </c>
      <c r="B96" s="107" t="s">
        <v>466</v>
      </c>
      <c r="C96" s="108">
        <v>971558251280</v>
      </c>
      <c r="D96" s="109">
        <v>30704</v>
      </c>
      <c r="E96" s="111" t="s">
        <v>467</v>
      </c>
      <c r="F96" s="111" t="s">
        <v>468</v>
      </c>
      <c r="G96" s="112" t="s">
        <v>469</v>
      </c>
      <c r="H96" s="111" t="s">
        <v>19</v>
      </c>
      <c r="I96" s="111"/>
      <c r="J96" s="107">
        <v>1</v>
      </c>
      <c r="K96" s="111">
        <v>40</v>
      </c>
      <c r="L96" s="113">
        <v>40</v>
      </c>
      <c r="M96" s="113">
        <v>40</v>
      </c>
      <c r="N96" s="119">
        <f t="shared" si="2"/>
        <v>6.4000000000000001E-2</v>
      </c>
      <c r="P96" s="117"/>
    </row>
    <row r="97" spans="1:16" s="116" customFormat="1" ht="26.25" x14ac:dyDescent="0.4">
      <c r="A97" s="106"/>
      <c r="B97" s="107" t="s">
        <v>417</v>
      </c>
      <c r="C97" s="108">
        <v>971555398607</v>
      </c>
      <c r="D97" s="109">
        <v>30591</v>
      </c>
      <c r="E97" s="111" t="s">
        <v>418</v>
      </c>
      <c r="F97" s="111" t="s">
        <v>419</v>
      </c>
      <c r="G97" s="112" t="s">
        <v>420</v>
      </c>
      <c r="H97" s="111" t="s">
        <v>51</v>
      </c>
      <c r="I97" s="111">
        <v>700</v>
      </c>
      <c r="J97" s="107">
        <v>1</v>
      </c>
      <c r="K97" s="111">
        <v>27</v>
      </c>
      <c r="L97" s="113">
        <v>200</v>
      </c>
      <c r="M97" s="113">
        <v>150</v>
      </c>
      <c r="N97" s="119">
        <f t="shared" si="2"/>
        <v>0.81</v>
      </c>
      <c r="O97" s="116" t="s">
        <v>416</v>
      </c>
      <c r="P97" s="117"/>
    </row>
    <row r="98" spans="1:16" s="116" customFormat="1" ht="28.5" x14ac:dyDescent="0.4">
      <c r="A98" s="106">
        <v>44441</v>
      </c>
      <c r="B98" s="107" t="s">
        <v>455</v>
      </c>
      <c r="C98" s="108">
        <v>971551399382</v>
      </c>
      <c r="D98" s="109">
        <v>30702</v>
      </c>
      <c r="E98" s="111" t="s">
        <v>459</v>
      </c>
      <c r="F98" s="111" t="s">
        <v>460</v>
      </c>
      <c r="G98" s="112" t="s">
        <v>461</v>
      </c>
      <c r="H98" s="111" t="s">
        <v>20</v>
      </c>
      <c r="I98" s="111">
        <v>270</v>
      </c>
      <c r="J98" s="107">
        <v>1</v>
      </c>
      <c r="K98" s="111">
        <v>58</v>
      </c>
      <c r="L98" s="113">
        <v>58</v>
      </c>
      <c r="M98" s="113">
        <v>92</v>
      </c>
      <c r="N98" s="119">
        <f t="shared" si="2"/>
        <v>0.30948799999999999</v>
      </c>
      <c r="P98" s="117"/>
    </row>
    <row r="99" spans="1:16" s="116" customFormat="1" ht="41.25" x14ac:dyDescent="0.4">
      <c r="A99" s="106">
        <v>44441</v>
      </c>
      <c r="B99" s="107" t="s">
        <v>462</v>
      </c>
      <c r="C99" s="108">
        <v>971582082896</v>
      </c>
      <c r="D99" s="109">
        <v>30703</v>
      </c>
      <c r="E99" s="111" t="s">
        <v>463</v>
      </c>
      <c r="F99" s="111" t="s">
        <v>464</v>
      </c>
      <c r="G99" s="112" t="s">
        <v>465</v>
      </c>
      <c r="H99" s="111" t="s">
        <v>20</v>
      </c>
      <c r="I99" s="111">
        <v>330</v>
      </c>
      <c r="J99" s="107">
        <v>1</v>
      </c>
      <c r="K99" s="111">
        <v>49</v>
      </c>
      <c r="L99" s="113">
        <v>73</v>
      </c>
      <c r="M99" s="113">
        <v>97</v>
      </c>
      <c r="N99" s="119">
        <f t="shared" si="2"/>
        <v>0.34696900000000003</v>
      </c>
      <c r="P99" s="117"/>
    </row>
    <row r="100" spans="1:16" s="116" customFormat="1" ht="41.25" x14ac:dyDescent="0.4">
      <c r="A100" s="106">
        <v>44441</v>
      </c>
      <c r="B100" s="107" t="s">
        <v>462</v>
      </c>
      <c r="C100" s="108">
        <v>971582082896</v>
      </c>
      <c r="D100" s="109">
        <v>30703</v>
      </c>
      <c r="E100" s="111" t="s">
        <v>463</v>
      </c>
      <c r="F100" s="111" t="s">
        <v>464</v>
      </c>
      <c r="G100" s="112" t="s">
        <v>465</v>
      </c>
      <c r="H100" s="111" t="s">
        <v>20</v>
      </c>
      <c r="I100" s="111"/>
      <c r="J100" s="107">
        <v>1</v>
      </c>
      <c r="K100" s="111">
        <v>40</v>
      </c>
      <c r="L100" s="113">
        <v>40</v>
      </c>
      <c r="M100" s="113">
        <v>440</v>
      </c>
      <c r="N100" s="119">
        <f t="shared" si="2"/>
        <v>0.70399999999999996</v>
      </c>
      <c r="P100" s="117"/>
    </row>
    <row r="101" spans="1:16" s="116" customFormat="1" ht="28.5" x14ac:dyDescent="0.4">
      <c r="A101" s="106">
        <v>44441</v>
      </c>
      <c r="B101" s="107" t="s">
        <v>455</v>
      </c>
      <c r="C101" s="108">
        <v>971551399382</v>
      </c>
      <c r="D101" s="109">
        <v>30701</v>
      </c>
      <c r="E101" s="111" t="s">
        <v>456</v>
      </c>
      <c r="F101" s="111" t="s">
        <v>457</v>
      </c>
      <c r="G101" s="112" t="s">
        <v>458</v>
      </c>
      <c r="H101" s="111" t="s">
        <v>21</v>
      </c>
      <c r="I101" s="111">
        <v>190</v>
      </c>
      <c r="J101" s="107">
        <v>1</v>
      </c>
      <c r="K101" s="111">
        <v>56</v>
      </c>
      <c r="L101" s="113">
        <v>56</v>
      </c>
      <c r="M101" s="113">
        <v>80</v>
      </c>
      <c r="N101" s="119">
        <f t="shared" si="2"/>
        <v>0.25087999999999999</v>
      </c>
      <c r="P101" s="117"/>
    </row>
    <row r="102" spans="1:16" s="116" customFormat="1" ht="28.5" x14ac:dyDescent="0.4">
      <c r="A102" s="106">
        <v>44441</v>
      </c>
      <c r="B102" s="107" t="s">
        <v>455</v>
      </c>
      <c r="C102" s="108">
        <v>971551399382</v>
      </c>
      <c r="D102" s="109">
        <v>30701</v>
      </c>
      <c r="E102" s="111" t="s">
        <v>456</v>
      </c>
      <c r="F102" s="111" t="s">
        <v>457</v>
      </c>
      <c r="G102" s="112" t="s">
        <v>458</v>
      </c>
      <c r="H102" s="111" t="s">
        <v>21</v>
      </c>
      <c r="I102" s="111"/>
      <c r="J102" s="107">
        <v>1</v>
      </c>
      <c r="K102" s="111">
        <v>40</v>
      </c>
      <c r="L102" s="113">
        <v>40</v>
      </c>
      <c r="M102" s="113">
        <v>40</v>
      </c>
      <c r="N102" s="119">
        <f t="shared" si="2"/>
        <v>6.4000000000000001E-2</v>
      </c>
      <c r="P102" s="117"/>
    </row>
    <row r="103" spans="1:16" s="116" customFormat="1" ht="28.5" x14ac:dyDescent="0.4">
      <c r="A103" s="106">
        <v>44440</v>
      </c>
      <c r="B103" s="107" t="s">
        <v>476</v>
      </c>
      <c r="C103" s="108">
        <v>971569097811</v>
      </c>
      <c r="D103" s="109">
        <v>30604</v>
      </c>
      <c r="E103" s="111" t="s">
        <v>477</v>
      </c>
      <c r="F103" s="111" t="s">
        <v>478</v>
      </c>
      <c r="G103" s="112" t="s">
        <v>479</v>
      </c>
      <c r="H103" s="111" t="s">
        <v>19</v>
      </c>
      <c r="I103" s="111">
        <v>70</v>
      </c>
      <c r="J103" s="107">
        <v>1</v>
      </c>
      <c r="K103" s="111">
        <v>40</v>
      </c>
      <c r="L103" s="113">
        <v>40</v>
      </c>
      <c r="M103" s="113">
        <v>40</v>
      </c>
      <c r="N103" s="119">
        <f t="shared" si="2"/>
        <v>6.4000000000000001E-2</v>
      </c>
      <c r="P103" s="117"/>
    </row>
    <row r="104" spans="1:16" s="116" customFormat="1" ht="28.5" x14ac:dyDescent="0.4">
      <c r="A104" s="106">
        <v>44439</v>
      </c>
      <c r="B104" s="107" t="s">
        <v>33</v>
      </c>
      <c r="C104" s="108"/>
      <c r="D104" s="109">
        <v>30572</v>
      </c>
      <c r="E104" s="118" t="s">
        <v>527</v>
      </c>
      <c r="F104" s="111" t="s">
        <v>528</v>
      </c>
      <c r="G104" s="112" t="s">
        <v>529</v>
      </c>
      <c r="H104" s="111" t="s">
        <v>95</v>
      </c>
      <c r="I104" s="111">
        <v>105</v>
      </c>
      <c r="J104" s="107">
        <v>1</v>
      </c>
      <c r="K104" s="111">
        <v>46</v>
      </c>
      <c r="L104" s="113">
        <v>46</v>
      </c>
      <c r="M104" s="114">
        <v>72</v>
      </c>
      <c r="N104" s="115">
        <f>K104*L104*M104/1000000</f>
        <v>0.15235199999999999</v>
      </c>
      <c r="P104" s="117"/>
    </row>
    <row r="105" spans="1:16" s="116" customFormat="1" ht="28.5" x14ac:dyDescent="0.4">
      <c r="A105" s="106">
        <v>44439</v>
      </c>
      <c r="B105" s="107" t="s">
        <v>33</v>
      </c>
      <c r="C105" s="108"/>
      <c r="D105" s="109">
        <v>30573</v>
      </c>
      <c r="E105" s="118" t="s">
        <v>527</v>
      </c>
      <c r="F105" s="111" t="s">
        <v>528</v>
      </c>
      <c r="G105" s="112" t="s">
        <v>529</v>
      </c>
      <c r="H105" s="111" t="s">
        <v>95</v>
      </c>
      <c r="I105" s="111">
        <v>105</v>
      </c>
      <c r="J105" s="107">
        <v>1</v>
      </c>
      <c r="K105" s="111">
        <v>46</v>
      </c>
      <c r="L105" s="113">
        <v>46</v>
      </c>
      <c r="M105" s="114">
        <v>72</v>
      </c>
      <c r="N105" s="115">
        <f>K105*L105*M105/1000000</f>
        <v>0.15235199999999999</v>
      </c>
      <c r="P105" s="117"/>
    </row>
    <row r="106" spans="1:16" s="116" customFormat="1" ht="28.5" x14ac:dyDescent="0.4">
      <c r="A106" s="106">
        <v>44439</v>
      </c>
      <c r="B106" s="107" t="s">
        <v>33</v>
      </c>
      <c r="C106" s="108"/>
      <c r="D106" s="109">
        <v>30576</v>
      </c>
      <c r="E106" s="118" t="s">
        <v>534</v>
      </c>
      <c r="F106" s="111" t="s">
        <v>535</v>
      </c>
      <c r="G106" s="112" t="s">
        <v>536</v>
      </c>
      <c r="H106" s="111" t="s">
        <v>116</v>
      </c>
      <c r="I106" s="111">
        <v>125</v>
      </c>
      <c r="J106" s="107">
        <v>1</v>
      </c>
      <c r="K106" s="111">
        <v>46</v>
      </c>
      <c r="L106" s="113">
        <v>46</v>
      </c>
      <c r="M106" s="114">
        <v>72</v>
      </c>
      <c r="N106" s="115">
        <f>K106*L106*M106/1000000</f>
        <v>0.15235199999999999</v>
      </c>
      <c r="P106" s="117"/>
    </row>
    <row r="107" spans="1:16" s="116" customFormat="1" ht="28.5" x14ac:dyDescent="0.4">
      <c r="A107" s="106">
        <v>44439</v>
      </c>
      <c r="B107" s="107" t="s">
        <v>33</v>
      </c>
      <c r="C107" s="108"/>
      <c r="D107" s="109">
        <v>30579</v>
      </c>
      <c r="E107" s="118" t="s">
        <v>540</v>
      </c>
      <c r="F107" s="111" t="s">
        <v>541</v>
      </c>
      <c r="G107" s="112" t="s">
        <v>542</v>
      </c>
      <c r="H107" s="111" t="s">
        <v>20</v>
      </c>
      <c r="I107" s="111">
        <v>125</v>
      </c>
      <c r="J107" s="107">
        <v>1</v>
      </c>
      <c r="K107" s="111">
        <v>46</v>
      </c>
      <c r="L107" s="113">
        <v>46</v>
      </c>
      <c r="M107" s="114">
        <v>72</v>
      </c>
      <c r="N107" s="115">
        <f>K107*L107*M107/1000000</f>
        <v>0.15235199999999999</v>
      </c>
      <c r="P107" s="117"/>
    </row>
  </sheetData>
  <conditionalFormatting sqref="B56">
    <cfRule type="timePeriod" dxfId="16" priority="5" timePeriod="lastMonth">
      <formula>AND(MONTH(B56)=MONTH(EDATE(TODAY(),0-1)),YEAR(B56)=YEAR(EDATE(TODAY(),0-1)))</formula>
    </cfRule>
  </conditionalFormatting>
  <conditionalFormatting sqref="B55">
    <cfRule type="timePeriod" dxfId="15" priority="4" timePeriod="lastMonth">
      <formula>AND(MONTH(B55)=MONTH(EDATE(TODAY(),0-1)),YEAR(B55)=YEAR(EDATE(TODAY(),0-1)))</formula>
    </cfRule>
  </conditionalFormatting>
  <conditionalFormatting sqref="B58">
    <cfRule type="timePeriod" dxfId="14" priority="3" timePeriod="lastMonth">
      <formula>AND(MONTH(B58)=MONTH(EDATE(TODAY(),0-1)),YEAR(B58)=YEAR(EDATE(TODAY(),0-1)))</formula>
    </cfRule>
  </conditionalFormatting>
  <conditionalFormatting sqref="B59">
    <cfRule type="timePeriod" dxfId="13" priority="2" timePeriod="lastMonth">
      <formula>AND(MONTH(B59)=MONTH(EDATE(TODAY(),0-1)),YEAR(B59)=YEAR(EDATE(TODAY(),0-1)))</formula>
    </cfRule>
  </conditionalFormatting>
  <conditionalFormatting sqref="B54">
    <cfRule type="timePeriod" dxfId="12" priority="1" timePeriod="lastMonth">
      <formula>AND(MONTH(B54)=MONTH(EDATE(TODAY(),0-1)),YEAR(B54)=YEAR(EDATE(TODAY(),0-1)))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765F-4068-4F85-B7C3-93A8E811B020}">
  <sheetPr>
    <tabColor rgb="FF92D050"/>
  </sheetPr>
  <dimension ref="A1:M372"/>
  <sheetViews>
    <sheetView tabSelected="1" workbookViewId="0">
      <selection activeCell="C3" sqref="C3"/>
    </sheetView>
  </sheetViews>
  <sheetFormatPr defaultColWidth="14.42578125" defaultRowHeight="18.75" x14ac:dyDescent="0.3"/>
  <cols>
    <col min="1" max="1" width="17" style="182" customWidth="1"/>
    <col min="2" max="2" width="16.5703125" style="284" customWidth="1"/>
    <col min="3" max="3" width="18.85546875" style="182" customWidth="1"/>
    <col min="4" max="4" width="31.42578125" style="182" customWidth="1"/>
    <col min="5" max="5" width="23" style="182" customWidth="1"/>
    <col min="6" max="6" width="11.28515625" style="182" customWidth="1"/>
    <col min="7" max="7" width="3.85546875" style="182" customWidth="1"/>
    <col min="8" max="8" width="4" style="182" customWidth="1"/>
    <col min="9" max="9" width="4.42578125" style="182" customWidth="1"/>
    <col min="10" max="10" width="4.28515625" style="182" customWidth="1"/>
    <col min="11" max="11" width="6.7109375" style="182" customWidth="1"/>
    <col min="12" max="12" width="14.42578125" style="287"/>
    <col min="13" max="16384" width="14.42578125" style="182"/>
  </cols>
  <sheetData>
    <row r="1" spans="1:12" ht="30" customHeight="1" thickBot="1" x14ac:dyDescent="0.35">
      <c r="A1" s="180" t="s">
        <v>18</v>
      </c>
      <c r="B1" s="272"/>
      <c r="C1" s="181"/>
      <c r="D1" s="181"/>
      <c r="E1" s="181"/>
      <c r="F1" s="181"/>
      <c r="G1" s="181"/>
      <c r="H1" s="181"/>
      <c r="I1" s="181"/>
      <c r="J1" s="181"/>
    </row>
    <row r="2" spans="1:12" ht="18" x14ac:dyDescent="0.25">
      <c r="A2" s="183" t="s">
        <v>18</v>
      </c>
      <c r="B2" s="273"/>
      <c r="C2" s="184">
        <v>117</v>
      </c>
      <c r="D2" s="47" t="s">
        <v>85</v>
      </c>
      <c r="E2" s="48" t="s">
        <v>86</v>
      </c>
      <c r="F2" s="185"/>
      <c r="G2" s="186"/>
      <c r="H2" s="187"/>
      <c r="I2" s="188"/>
      <c r="J2" s="188"/>
      <c r="K2" s="189"/>
    </row>
    <row r="3" spans="1:12" x14ac:dyDescent="0.3">
      <c r="A3" s="190" t="s">
        <v>11</v>
      </c>
      <c r="B3" s="274"/>
      <c r="C3" s="191" t="s">
        <v>576</v>
      </c>
      <c r="D3" s="58" t="s">
        <v>87</v>
      </c>
      <c r="E3" s="59" t="s">
        <v>88</v>
      </c>
      <c r="F3" s="192"/>
      <c r="G3" s="193"/>
      <c r="H3" s="194"/>
      <c r="I3" s="195"/>
      <c r="J3" s="195"/>
      <c r="K3" s="196"/>
    </row>
    <row r="4" spans="1:12" x14ac:dyDescent="0.3">
      <c r="A4" s="190" t="s">
        <v>12</v>
      </c>
      <c r="B4" s="274"/>
      <c r="C4" s="197">
        <f>G372</f>
        <v>411</v>
      </c>
      <c r="D4" s="66" t="s">
        <v>89</v>
      </c>
      <c r="E4" s="241" t="s">
        <v>647</v>
      </c>
      <c r="F4" s="199"/>
      <c r="G4" s="200"/>
      <c r="H4" s="201"/>
      <c r="I4" s="202"/>
      <c r="J4" s="202"/>
      <c r="K4" s="203"/>
    </row>
    <row r="5" spans="1:12" x14ac:dyDescent="0.3">
      <c r="A5" s="190" t="s">
        <v>13</v>
      </c>
      <c r="B5" s="274"/>
      <c r="C5" s="204">
        <f>K372</f>
        <v>62.714352000000162</v>
      </c>
      <c r="D5" s="74" t="s">
        <v>90</v>
      </c>
      <c r="E5" s="198"/>
      <c r="F5" s="199"/>
      <c r="G5" s="200"/>
      <c r="H5" s="205"/>
      <c r="I5" s="206"/>
      <c r="J5" s="206"/>
      <c r="K5" s="207"/>
    </row>
    <row r="6" spans="1:12" x14ac:dyDescent="0.3">
      <c r="A6" s="208" t="s">
        <v>14</v>
      </c>
      <c r="B6" s="274"/>
      <c r="C6" s="209">
        <v>44442</v>
      </c>
      <c r="D6" s="80" t="s">
        <v>91</v>
      </c>
      <c r="E6" s="210"/>
      <c r="F6" s="211"/>
      <c r="G6" s="212"/>
      <c r="H6" s="213"/>
      <c r="I6" s="214"/>
      <c r="J6" s="214"/>
      <c r="K6" s="215"/>
    </row>
    <row r="7" spans="1:12" x14ac:dyDescent="0.3">
      <c r="A7" s="190" t="s">
        <v>15</v>
      </c>
      <c r="B7" s="274"/>
      <c r="C7" s="209">
        <v>44449</v>
      </c>
      <c r="D7" s="87" t="s">
        <v>92</v>
      </c>
      <c r="E7" s="210"/>
      <c r="F7" s="211"/>
      <c r="G7" s="212"/>
      <c r="H7" s="213"/>
      <c r="I7" s="214"/>
      <c r="J7" s="214"/>
      <c r="K7" s="215"/>
    </row>
    <row r="8" spans="1:12" ht="15.75" customHeight="1" thickBot="1" x14ac:dyDescent="0.35">
      <c r="A8" s="208" t="s">
        <v>16</v>
      </c>
      <c r="B8" s="275"/>
      <c r="C8" s="345">
        <v>44499</v>
      </c>
      <c r="D8" s="254" t="s">
        <v>93</v>
      </c>
      <c r="E8" s="210"/>
      <c r="F8" s="211"/>
      <c r="G8" s="212"/>
      <c r="H8" s="213"/>
      <c r="I8" s="214"/>
      <c r="J8" s="214"/>
      <c r="K8" s="215"/>
    </row>
    <row r="9" spans="1:12" s="216" customFormat="1" ht="24.95" customHeight="1" x14ac:dyDescent="0.3">
      <c r="A9" s="285" t="s">
        <v>0</v>
      </c>
      <c r="B9" s="320" t="s">
        <v>1</v>
      </c>
      <c r="C9" s="285" t="s">
        <v>2</v>
      </c>
      <c r="D9" s="285" t="s">
        <v>3</v>
      </c>
      <c r="E9" s="285" t="s">
        <v>4</v>
      </c>
      <c r="F9" s="285" t="s">
        <v>5</v>
      </c>
      <c r="G9" s="285" t="s">
        <v>6</v>
      </c>
      <c r="H9" s="285" t="s">
        <v>7</v>
      </c>
      <c r="I9" s="285" t="s">
        <v>8</v>
      </c>
      <c r="J9" s="285" t="s">
        <v>9</v>
      </c>
      <c r="K9" s="286" t="s">
        <v>10</v>
      </c>
      <c r="L9" s="288"/>
    </row>
    <row r="10" spans="1:12" s="216" customFormat="1" ht="24.95" customHeight="1" x14ac:dyDescent="0.3">
      <c r="A10" s="218" t="s">
        <v>588</v>
      </c>
      <c r="B10" s="228">
        <v>32188</v>
      </c>
      <c r="C10" s="218" t="s">
        <v>589</v>
      </c>
      <c r="D10" s="218" t="s">
        <v>590</v>
      </c>
      <c r="E10" s="219" t="s">
        <v>591</v>
      </c>
      <c r="F10" s="218" t="s">
        <v>21</v>
      </c>
      <c r="G10" s="218">
        <v>1</v>
      </c>
      <c r="H10" s="218">
        <v>40</v>
      </c>
      <c r="I10" s="218">
        <v>40</v>
      </c>
      <c r="J10" s="218">
        <v>40</v>
      </c>
      <c r="K10" s="220">
        <f t="shared" ref="K10:K70" si="0">H10*I10*J10/1000000</f>
        <v>6.4000000000000001E-2</v>
      </c>
      <c r="L10" s="289"/>
    </row>
    <row r="11" spans="1:12" s="216" customFormat="1" ht="24.95" customHeight="1" x14ac:dyDescent="0.3">
      <c r="A11" s="265" t="s">
        <v>592</v>
      </c>
      <c r="B11" s="276">
        <v>32280</v>
      </c>
      <c r="C11" s="265" t="s">
        <v>131</v>
      </c>
      <c r="D11" s="265" t="s">
        <v>593</v>
      </c>
      <c r="E11" s="257" t="s">
        <v>133</v>
      </c>
      <c r="F11" s="265" t="s">
        <v>51</v>
      </c>
      <c r="G11" s="218">
        <v>1</v>
      </c>
      <c r="H11" s="218">
        <v>40</v>
      </c>
      <c r="I11" s="218">
        <v>40</v>
      </c>
      <c r="J11" s="218">
        <v>40</v>
      </c>
      <c r="K11" s="220">
        <f t="shared" si="0"/>
        <v>6.4000000000000001E-2</v>
      </c>
      <c r="L11" s="290"/>
    </row>
    <row r="12" spans="1:12" s="216" customFormat="1" ht="24.95" customHeight="1" x14ac:dyDescent="0.3">
      <c r="A12" s="230" t="s">
        <v>594</v>
      </c>
      <c r="B12" s="277">
        <v>32399</v>
      </c>
      <c r="C12" s="230" t="s">
        <v>595</v>
      </c>
      <c r="D12" s="230" t="s">
        <v>596</v>
      </c>
      <c r="E12" s="255" t="s">
        <v>597</v>
      </c>
      <c r="F12" s="230" t="s">
        <v>95</v>
      </c>
      <c r="G12" s="229">
        <v>1</v>
      </c>
      <c r="H12" s="229">
        <v>58</v>
      </c>
      <c r="I12" s="229">
        <v>58</v>
      </c>
      <c r="J12" s="229">
        <v>92</v>
      </c>
      <c r="K12" s="260">
        <f t="shared" si="0"/>
        <v>0.30948799999999999</v>
      </c>
      <c r="L12" s="290"/>
    </row>
    <row r="13" spans="1:12" s="216" customFormat="1" ht="24.95" customHeight="1" x14ac:dyDescent="0.3">
      <c r="A13" s="230" t="s">
        <v>594</v>
      </c>
      <c r="B13" s="277">
        <v>32399</v>
      </c>
      <c r="C13" s="230" t="s">
        <v>595</v>
      </c>
      <c r="D13" s="230" t="s">
        <v>596</v>
      </c>
      <c r="E13" s="255" t="s">
        <v>597</v>
      </c>
      <c r="F13" s="230" t="s">
        <v>95</v>
      </c>
      <c r="G13" s="229">
        <v>1</v>
      </c>
      <c r="H13" s="229">
        <v>46</v>
      </c>
      <c r="I13" s="229">
        <v>46</v>
      </c>
      <c r="J13" s="229">
        <v>72</v>
      </c>
      <c r="K13" s="260">
        <f t="shared" si="0"/>
        <v>0.15235199999999999</v>
      </c>
      <c r="L13" s="290"/>
    </row>
    <row r="14" spans="1:12" s="216" customFormat="1" ht="24.95" customHeight="1" x14ac:dyDescent="0.3">
      <c r="A14" s="223" t="s">
        <v>598</v>
      </c>
      <c r="B14" s="278">
        <v>32476</v>
      </c>
      <c r="C14" s="223" t="s">
        <v>599</v>
      </c>
      <c r="D14" s="223" t="s">
        <v>600</v>
      </c>
      <c r="E14" s="224" t="s">
        <v>601</v>
      </c>
      <c r="F14" s="223" t="s">
        <v>51</v>
      </c>
      <c r="G14" s="223">
        <v>1</v>
      </c>
      <c r="H14" s="223">
        <v>40</v>
      </c>
      <c r="I14" s="223">
        <v>40</v>
      </c>
      <c r="J14" s="223">
        <v>40</v>
      </c>
      <c r="K14" s="259">
        <f t="shared" si="0"/>
        <v>6.4000000000000001E-2</v>
      </c>
      <c r="L14" s="290"/>
    </row>
    <row r="15" spans="1:12" s="216" customFormat="1" ht="24.95" customHeight="1" x14ac:dyDescent="0.3">
      <c r="A15" s="223" t="s">
        <v>289</v>
      </c>
      <c r="B15" s="278">
        <v>32503</v>
      </c>
      <c r="C15" s="223" t="s">
        <v>290</v>
      </c>
      <c r="D15" s="223" t="s">
        <v>291</v>
      </c>
      <c r="E15" s="224" t="s">
        <v>292</v>
      </c>
      <c r="F15" s="223" t="s">
        <v>20</v>
      </c>
      <c r="G15" s="225">
        <v>1</v>
      </c>
      <c r="H15" s="225">
        <v>40</v>
      </c>
      <c r="I15" s="225">
        <v>40</v>
      </c>
      <c r="J15" s="225">
        <v>40</v>
      </c>
      <c r="K15" s="259">
        <f t="shared" si="0"/>
        <v>6.4000000000000001E-2</v>
      </c>
      <c r="L15" s="288"/>
    </row>
    <row r="16" spans="1:12" s="216" customFormat="1" ht="24.95" customHeight="1" x14ac:dyDescent="0.3">
      <c r="A16" s="223" t="s">
        <v>293</v>
      </c>
      <c r="B16" s="278">
        <v>32514</v>
      </c>
      <c r="C16" s="223" t="s">
        <v>294</v>
      </c>
      <c r="D16" s="223" t="s">
        <v>295</v>
      </c>
      <c r="E16" s="224" t="s">
        <v>296</v>
      </c>
      <c r="F16" s="223" t="s">
        <v>95</v>
      </c>
      <c r="G16" s="225">
        <v>1</v>
      </c>
      <c r="H16" s="225">
        <v>56</v>
      </c>
      <c r="I16" s="225">
        <v>56</v>
      </c>
      <c r="J16" s="225">
        <v>80</v>
      </c>
      <c r="K16" s="259">
        <f t="shared" si="0"/>
        <v>0.25087999999999999</v>
      </c>
      <c r="L16" s="288"/>
    </row>
    <row r="17" spans="1:12" s="216" customFormat="1" ht="24.95" customHeight="1" x14ac:dyDescent="0.3">
      <c r="A17" s="223" t="s">
        <v>293</v>
      </c>
      <c r="B17" s="278">
        <v>32514</v>
      </c>
      <c r="C17" s="223" t="s">
        <v>294</v>
      </c>
      <c r="D17" s="223" t="s">
        <v>295</v>
      </c>
      <c r="E17" s="224" t="s">
        <v>296</v>
      </c>
      <c r="F17" s="223" t="s">
        <v>95</v>
      </c>
      <c r="G17" s="225">
        <v>1</v>
      </c>
      <c r="H17" s="225">
        <v>40</v>
      </c>
      <c r="I17" s="225">
        <v>40</v>
      </c>
      <c r="J17" s="225">
        <v>40</v>
      </c>
      <c r="K17" s="259">
        <f t="shared" si="0"/>
        <v>6.4000000000000001E-2</v>
      </c>
      <c r="L17" s="288"/>
    </row>
    <row r="18" spans="1:12" s="216" customFormat="1" ht="24.95" customHeight="1" x14ac:dyDescent="0.3">
      <c r="A18" s="223" t="s">
        <v>297</v>
      </c>
      <c r="B18" s="278">
        <v>32515</v>
      </c>
      <c r="C18" s="223" t="s">
        <v>298</v>
      </c>
      <c r="D18" s="223" t="s">
        <v>299</v>
      </c>
      <c r="E18" s="224" t="s">
        <v>300</v>
      </c>
      <c r="F18" s="223" t="s">
        <v>20</v>
      </c>
      <c r="G18" s="225">
        <v>1</v>
      </c>
      <c r="H18" s="225">
        <v>49</v>
      </c>
      <c r="I18" s="225">
        <v>73</v>
      </c>
      <c r="J18" s="225">
        <v>97</v>
      </c>
      <c r="K18" s="259">
        <f t="shared" si="0"/>
        <v>0.34696900000000003</v>
      </c>
      <c r="L18" s="288"/>
    </row>
    <row r="19" spans="1:12" s="216" customFormat="1" ht="24.95" customHeight="1" x14ac:dyDescent="0.3">
      <c r="A19" s="223" t="s">
        <v>297</v>
      </c>
      <c r="B19" s="278">
        <v>32515</v>
      </c>
      <c r="C19" s="223" t="s">
        <v>298</v>
      </c>
      <c r="D19" s="223" t="s">
        <v>299</v>
      </c>
      <c r="E19" s="224" t="s">
        <v>300</v>
      </c>
      <c r="F19" s="223" t="s">
        <v>20</v>
      </c>
      <c r="G19" s="225">
        <v>1</v>
      </c>
      <c r="H19" s="225">
        <v>40</v>
      </c>
      <c r="I19" s="225">
        <v>40</v>
      </c>
      <c r="J19" s="225">
        <v>40</v>
      </c>
      <c r="K19" s="259">
        <f t="shared" si="0"/>
        <v>6.4000000000000001E-2</v>
      </c>
      <c r="L19" s="288"/>
    </row>
    <row r="20" spans="1:12" s="216" customFormat="1" ht="24.95" customHeight="1" x14ac:dyDescent="0.3">
      <c r="A20" s="223" t="s">
        <v>301</v>
      </c>
      <c r="B20" s="278">
        <v>32516</v>
      </c>
      <c r="C20" s="223" t="s">
        <v>302</v>
      </c>
      <c r="D20" s="223" t="s">
        <v>303</v>
      </c>
      <c r="E20" s="224" t="s">
        <v>304</v>
      </c>
      <c r="F20" s="223" t="s">
        <v>51</v>
      </c>
      <c r="G20" s="225">
        <v>1</v>
      </c>
      <c r="H20" s="225">
        <v>51</v>
      </c>
      <c r="I20" s="225">
        <v>51</v>
      </c>
      <c r="J20" s="225">
        <v>76</v>
      </c>
      <c r="K20" s="259">
        <f t="shared" si="0"/>
        <v>0.19767599999999999</v>
      </c>
      <c r="L20" s="288"/>
    </row>
    <row r="21" spans="1:12" s="216" customFormat="1" ht="24.95" customHeight="1" x14ac:dyDescent="0.3">
      <c r="A21" s="223" t="s">
        <v>301</v>
      </c>
      <c r="B21" s="278">
        <v>32516</v>
      </c>
      <c r="C21" s="223" t="s">
        <v>302</v>
      </c>
      <c r="D21" s="223" t="s">
        <v>303</v>
      </c>
      <c r="E21" s="224" t="s">
        <v>304</v>
      </c>
      <c r="F21" s="223" t="s">
        <v>51</v>
      </c>
      <c r="G21" s="225">
        <v>1</v>
      </c>
      <c r="H21" s="225">
        <v>51</v>
      </c>
      <c r="I21" s="225">
        <v>51</v>
      </c>
      <c r="J21" s="225">
        <v>76</v>
      </c>
      <c r="K21" s="259">
        <f t="shared" si="0"/>
        <v>0.19767599999999999</v>
      </c>
      <c r="L21" s="288"/>
    </row>
    <row r="22" spans="1:12" s="216" customFormat="1" ht="24.95" customHeight="1" x14ac:dyDescent="0.3">
      <c r="A22" s="223" t="s">
        <v>305</v>
      </c>
      <c r="B22" s="278">
        <v>32517</v>
      </c>
      <c r="C22" s="223" t="s">
        <v>306</v>
      </c>
      <c r="D22" s="223" t="s">
        <v>307</v>
      </c>
      <c r="E22" s="224" t="s">
        <v>308</v>
      </c>
      <c r="F22" s="223" t="s">
        <v>95</v>
      </c>
      <c r="G22" s="225">
        <v>1</v>
      </c>
      <c r="H22" s="225">
        <v>46</v>
      </c>
      <c r="I22" s="225">
        <v>46</v>
      </c>
      <c r="J22" s="225">
        <v>72</v>
      </c>
      <c r="K22" s="259">
        <f t="shared" si="0"/>
        <v>0.15235199999999999</v>
      </c>
      <c r="L22" s="288"/>
    </row>
    <row r="23" spans="1:12" s="216" customFormat="1" ht="24.95" customHeight="1" x14ac:dyDescent="0.3">
      <c r="A23" s="223" t="s">
        <v>309</v>
      </c>
      <c r="B23" s="278">
        <v>32518</v>
      </c>
      <c r="C23" s="223" t="s">
        <v>310</v>
      </c>
      <c r="D23" s="223" t="s">
        <v>311</v>
      </c>
      <c r="E23" s="224" t="s">
        <v>312</v>
      </c>
      <c r="F23" s="223" t="s">
        <v>95</v>
      </c>
      <c r="G23" s="225">
        <v>1</v>
      </c>
      <c r="H23" s="225">
        <v>56</v>
      </c>
      <c r="I23" s="225">
        <v>56</v>
      </c>
      <c r="J23" s="225">
        <v>80</v>
      </c>
      <c r="K23" s="259">
        <f t="shared" si="0"/>
        <v>0.25087999999999999</v>
      </c>
      <c r="L23" s="288"/>
    </row>
    <row r="24" spans="1:12" s="216" customFormat="1" ht="24.95" customHeight="1" x14ac:dyDescent="0.3">
      <c r="A24" s="223" t="s">
        <v>309</v>
      </c>
      <c r="B24" s="278">
        <v>32518</v>
      </c>
      <c r="C24" s="223" t="s">
        <v>310</v>
      </c>
      <c r="D24" s="223" t="s">
        <v>311</v>
      </c>
      <c r="E24" s="224" t="s">
        <v>312</v>
      </c>
      <c r="F24" s="223" t="s">
        <v>95</v>
      </c>
      <c r="G24" s="225">
        <v>1</v>
      </c>
      <c r="H24" s="225">
        <v>40</v>
      </c>
      <c r="I24" s="225">
        <v>40</v>
      </c>
      <c r="J24" s="225">
        <v>40</v>
      </c>
      <c r="K24" s="259">
        <f t="shared" si="0"/>
        <v>6.4000000000000001E-2</v>
      </c>
      <c r="L24" s="288"/>
    </row>
    <row r="25" spans="1:12" s="216" customFormat="1" ht="24.95" customHeight="1" x14ac:dyDescent="0.3">
      <c r="A25" s="223" t="s">
        <v>313</v>
      </c>
      <c r="B25" s="278">
        <v>32519</v>
      </c>
      <c r="C25" s="223" t="s">
        <v>314</v>
      </c>
      <c r="D25" s="223" t="s">
        <v>315</v>
      </c>
      <c r="E25" s="224" t="s">
        <v>316</v>
      </c>
      <c r="F25" s="223" t="s">
        <v>20</v>
      </c>
      <c r="G25" s="225">
        <v>1</v>
      </c>
      <c r="H25" s="225">
        <v>56</v>
      </c>
      <c r="I25" s="225">
        <v>56</v>
      </c>
      <c r="J25" s="225">
        <v>80</v>
      </c>
      <c r="K25" s="259">
        <f t="shared" si="0"/>
        <v>0.25087999999999999</v>
      </c>
      <c r="L25" s="288"/>
    </row>
    <row r="26" spans="1:12" s="216" customFormat="1" ht="24.95" customHeight="1" x14ac:dyDescent="0.3">
      <c r="A26" s="223" t="s">
        <v>313</v>
      </c>
      <c r="B26" s="278">
        <v>32519</v>
      </c>
      <c r="C26" s="223" t="s">
        <v>314</v>
      </c>
      <c r="D26" s="223" t="s">
        <v>315</v>
      </c>
      <c r="E26" s="224" t="s">
        <v>316</v>
      </c>
      <c r="F26" s="223" t="s">
        <v>20</v>
      </c>
      <c r="G26" s="225">
        <v>1</v>
      </c>
      <c r="H26" s="225">
        <v>40</v>
      </c>
      <c r="I26" s="225">
        <v>40</v>
      </c>
      <c r="J26" s="225">
        <v>40</v>
      </c>
      <c r="K26" s="259">
        <f t="shared" si="0"/>
        <v>6.4000000000000001E-2</v>
      </c>
      <c r="L26" s="288"/>
    </row>
    <row r="27" spans="1:12" s="216" customFormat="1" ht="24.95" customHeight="1" x14ac:dyDescent="0.3">
      <c r="A27" s="223" t="s">
        <v>317</v>
      </c>
      <c r="B27" s="278">
        <v>32520</v>
      </c>
      <c r="C27" s="223" t="s">
        <v>318</v>
      </c>
      <c r="D27" s="223" t="s">
        <v>319</v>
      </c>
      <c r="E27" s="224" t="s">
        <v>320</v>
      </c>
      <c r="F27" s="223" t="s">
        <v>95</v>
      </c>
      <c r="G27" s="225">
        <v>1</v>
      </c>
      <c r="H27" s="225">
        <v>49</v>
      </c>
      <c r="I27" s="225">
        <v>73</v>
      </c>
      <c r="J27" s="225">
        <v>97</v>
      </c>
      <c r="K27" s="259">
        <f t="shared" si="0"/>
        <v>0.34696900000000003</v>
      </c>
      <c r="L27" s="288"/>
    </row>
    <row r="28" spans="1:12" s="216" customFormat="1" ht="24.95" customHeight="1" x14ac:dyDescent="0.3">
      <c r="A28" s="223" t="s">
        <v>317</v>
      </c>
      <c r="B28" s="278">
        <v>32520</v>
      </c>
      <c r="C28" s="223" t="s">
        <v>318</v>
      </c>
      <c r="D28" s="223" t="s">
        <v>319</v>
      </c>
      <c r="E28" s="224" t="s">
        <v>320</v>
      </c>
      <c r="F28" s="223" t="s">
        <v>95</v>
      </c>
      <c r="G28" s="225">
        <v>1</v>
      </c>
      <c r="H28" s="225">
        <v>40</v>
      </c>
      <c r="I28" s="225">
        <v>40</v>
      </c>
      <c r="J28" s="225">
        <v>40</v>
      </c>
      <c r="K28" s="259">
        <f t="shared" si="0"/>
        <v>6.4000000000000001E-2</v>
      </c>
      <c r="L28" s="288"/>
    </row>
    <row r="29" spans="1:12" s="216" customFormat="1" ht="24.95" customHeight="1" x14ac:dyDescent="0.3">
      <c r="A29" s="223" t="s">
        <v>321</v>
      </c>
      <c r="B29" s="278">
        <v>32521</v>
      </c>
      <c r="C29" s="223" t="s">
        <v>322</v>
      </c>
      <c r="D29" s="223" t="s">
        <v>323</v>
      </c>
      <c r="E29" s="224" t="s">
        <v>324</v>
      </c>
      <c r="F29" s="223" t="s">
        <v>95</v>
      </c>
      <c r="G29" s="225">
        <v>1</v>
      </c>
      <c r="H29" s="225">
        <v>40</v>
      </c>
      <c r="I29" s="225">
        <v>40</v>
      </c>
      <c r="J29" s="225">
        <v>40</v>
      </c>
      <c r="K29" s="259">
        <f t="shared" si="0"/>
        <v>6.4000000000000001E-2</v>
      </c>
      <c r="L29" s="288"/>
    </row>
    <row r="30" spans="1:12" s="216" customFormat="1" ht="24.95" customHeight="1" x14ac:dyDescent="0.3">
      <c r="A30" s="223" t="s">
        <v>325</v>
      </c>
      <c r="B30" s="278">
        <v>32522</v>
      </c>
      <c r="C30" s="223" t="s">
        <v>326</v>
      </c>
      <c r="D30" s="223" t="s">
        <v>327</v>
      </c>
      <c r="E30" s="224" t="s">
        <v>328</v>
      </c>
      <c r="F30" s="223" t="s">
        <v>95</v>
      </c>
      <c r="G30" s="225">
        <v>1</v>
      </c>
      <c r="H30" s="225">
        <v>51</v>
      </c>
      <c r="I30" s="225">
        <v>51</v>
      </c>
      <c r="J30" s="225">
        <v>76</v>
      </c>
      <c r="K30" s="259">
        <f t="shared" si="0"/>
        <v>0.19767599999999999</v>
      </c>
      <c r="L30" s="288"/>
    </row>
    <row r="31" spans="1:12" s="216" customFormat="1" ht="24.95" customHeight="1" x14ac:dyDescent="0.3">
      <c r="A31" s="223" t="s">
        <v>325</v>
      </c>
      <c r="B31" s="278">
        <v>32522</v>
      </c>
      <c r="C31" s="223" t="s">
        <v>326</v>
      </c>
      <c r="D31" s="223" t="s">
        <v>327</v>
      </c>
      <c r="E31" s="224" t="s">
        <v>328</v>
      </c>
      <c r="F31" s="223" t="s">
        <v>95</v>
      </c>
      <c r="G31" s="225">
        <v>1</v>
      </c>
      <c r="H31" s="225">
        <v>51</v>
      </c>
      <c r="I31" s="225">
        <v>51</v>
      </c>
      <c r="J31" s="225">
        <v>76</v>
      </c>
      <c r="K31" s="259">
        <f t="shared" si="0"/>
        <v>0.19767599999999999</v>
      </c>
      <c r="L31" s="288"/>
    </row>
    <row r="32" spans="1:12" s="216" customFormat="1" ht="24.95" customHeight="1" x14ac:dyDescent="0.3">
      <c r="A32" s="223" t="s">
        <v>329</v>
      </c>
      <c r="B32" s="278">
        <v>32523</v>
      </c>
      <c r="C32" s="223" t="s">
        <v>330</v>
      </c>
      <c r="D32" s="223" t="s">
        <v>331</v>
      </c>
      <c r="E32" s="224" t="s">
        <v>332</v>
      </c>
      <c r="F32" s="223" t="s">
        <v>95</v>
      </c>
      <c r="G32" s="225">
        <v>1</v>
      </c>
      <c r="H32" s="225">
        <v>40</v>
      </c>
      <c r="I32" s="225">
        <v>40</v>
      </c>
      <c r="J32" s="225">
        <v>40</v>
      </c>
      <c r="K32" s="259">
        <f t="shared" si="0"/>
        <v>6.4000000000000001E-2</v>
      </c>
      <c r="L32" s="291" t="s">
        <v>399</v>
      </c>
    </row>
    <row r="33" spans="1:12" s="216" customFormat="1" ht="24.95" customHeight="1" x14ac:dyDescent="0.3">
      <c r="A33" s="223" t="s">
        <v>329</v>
      </c>
      <c r="B33" s="278">
        <v>32523</v>
      </c>
      <c r="C33" s="223" t="s">
        <v>330</v>
      </c>
      <c r="D33" s="223" t="s">
        <v>331</v>
      </c>
      <c r="E33" s="224" t="s">
        <v>332</v>
      </c>
      <c r="F33" s="223" t="s">
        <v>95</v>
      </c>
      <c r="G33" s="225">
        <v>1</v>
      </c>
      <c r="H33" s="225">
        <v>40</v>
      </c>
      <c r="I33" s="225">
        <v>40</v>
      </c>
      <c r="J33" s="225">
        <v>40</v>
      </c>
      <c r="K33" s="259">
        <f t="shared" si="0"/>
        <v>6.4000000000000001E-2</v>
      </c>
      <c r="L33" s="288"/>
    </row>
    <row r="34" spans="1:12" s="216" customFormat="1" ht="24.95" customHeight="1" x14ac:dyDescent="0.3">
      <c r="A34" s="223" t="s">
        <v>329</v>
      </c>
      <c r="B34" s="278">
        <v>32523</v>
      </c>
      <c r="C34" s="223" t="s">
        <v>330</v>
      </c>
      <c r="D34" s="223" t="s">
        <v>331</v>
      </c>
      <c r="E34" s="224" t="s">
        <v>332</v>
      </c>
      <c r="F34" s="223" t="s">
        <v>95</v>
      </c>
      <c r="G34" s="225">
        <v>1</v>
      </c>
      <c r="H34" s="225">
        <v>58</v>
      </c>
      <c r="I34" s="225">
        <v>58</v>
      </c>
      <c r="J34" s="225">
        <v>92</v>
      </c>
      <c r="K34" s="259">
        <f t="shared" si="0"/>
        <v>0.30948799999999999</v>
      </c>
      <c r="L34" s="288"/>
    </row>
    <row r="35" spans="1:12" s="216" customFormat="1" ht="24.95" customHeight="1" x14ac:dyDescent="0.3">
      <c r="A35" s="223" t="s">
        <v>333</v>
      </c>
      <c r="B35" s="278">
        <v>32524</v>
      </c>
      <c r="C35" s="223" t="s">
        <v>334</v>
      </c>
      <c r="D35" s="223" t="s">
        <v>335</v>
      </c>
      <c r="E35" s="224" t="s">
        <v>336</v>
      </c>
      <c r="F35" s="223" t="s">
        <v>95</v>
      </c>
      <c r="G35" s="225">
        <v>1</v>
      </c>
      <c r="H35" s="225">
        <v>56</v>
      </c>
      <c r="I35" s="225">
        <v>56</v>
      </c>
      <c r="J35" s="225">
        <v>80</v>
      </c>
      <c r="K35" s="259">
        <f t="shared" si="0"/>
        <v>0.25087999999999999</v>
      </c>
      <c r="L35" s="288"/>
    </row>
    <row r="36" spans="1:12" s="216" customFormat="1" ht="24.95" customHeight="1" x14ac:dyDescent="0.3">
      <c r="A36" s="223" t="s">
        <v>333</v>
      </c>
      <c r="B36" s="278">
        <v>32524</v>
      </c>
      <c r="C36" s="223" t="s">
        <v>334</v>
      </c>
      <c r="D36" s="223" t="s">
        <v>335</v>
      </c>
      <c r="E36" s="224" t="s">
        <v>336</v>
      </c>
      <c r="F36" s="223" t="s">
        <v>95</v>
      </c>
      <c r="G36" s="225">
        <v>1</v>
      </c>
      <c r="H36" s="225">
        <v>40</v>
      </c>
      <c r="I36" s="225">
        <v>40</v>
      </c>
      <c r="J36" s="225">
        <v>40</v>
      </c>
      <c r="K36" s="259">
        <f t="shared" si="0"/>
        <v>6.4000000000000001E-2</v>
      </c>
      <c r="L36" s="288"/>
    </row>
    <row r="37" spans="1:12" s="216" customFormat="1" ht="24.95" customHeight="1" x14ac:dyDescent="0.3">
      <c r="A37" s="223" t="s">
        <v>337</v>
      </c>
      <c r="B37" s="278">
        <v>32525</v>
      </c>
      <c r="C37" s="223" t="s">
        <v>338</v>
      </c>
      <c r="D37" s="223" t="s">
        <v>339</v>
      </c>
      <c r="E37" s="224" t="s">
        <v>340</v>
      </c>
      <c r="F37" s="223" t="s">
        <v>95</v>
      </c>
      <c r="G37" s="225">
        <v>1</v>
      </c>
      <c r="H37" s="225">
        <v>56</v>
      </c>
      <c r="I37" s="225">
        <v>56</v>
      </c>
      <c r="J37" s="225">
        <v>80</v>
      </c>
      <c r="K37" s="259">
        <f t="shared" si="0"/>
        <v>0.25087999999999999</v>
      </c>
      <c r="L37" s="288"/>
    </row>
    <row r="38" spans="1:12" s="216" customFormat="1" ht="24.95" customHeight="1" x14ac:dyDescent="0.3">
      <c r="A38" s="223" t="s">
        <v>341</v>
      </c>
      <c r="B38" s="278">
        <v>32526</v>
      </c>
      <c r="C38" s="223" t="s">
        <v>342</v>
      </c>
      <c r="D38" s="223" t="s">
        <v>343</v>
      </c>
      <c r="E38" s="224" t="s">
        <v>602</v>
      </c>
      <c r="F38" s="223" t="s">
        <v>95</v>
      </c>
      <c r="G38" s="225">
        <v>1</v>
      </c>
      <c r="H38" s="225">
        <v>51</v>
      </c>
      <c r="I38" s="225">
        <v>51</v>
      </c>
      <c r="J38" s="225">
        <v>76</v>
      </c>
      <c r="K38" s="259">
        <f t="shared" si="0"/>
        <v>0.19767599999999999</v>
      </c>
      <c r="L38" s="291" t="s">
        <v>392</v>
      </c>
    </row>
    <row r="39" spans="1:12" s="216" customFormat="1" ht="24.95" customHeight="1" x14ac:dyDescent="0.3">
      <c r="A39" s="223" t="s">
        <v>341</v>
      </c>
      <c r="B39" s="278">
        <v>32526</v>
      </c>
      <c r="C39" s="223" t="s">
        <v>342</v>
      </c>
      <c r="D39" s="223" t="s">
        <v>343</v>
      </c>
      <c r="E39" s="224" t="s">
        <v>602</v>
      </c>
      <c r="F39" s="223" t="s">
        <v>95</v>
      </c>
      <c r="G39" s="225">
        <v>1</v>
      </c>
      <c r="H39" s="225">
        <v>56</v>
      </c>
      <c r="I39" s="225">
        <v>56</v>
      </c>
      <c r="J39" s="225">
        <v>80</v>
      </c>
      <c r="K39" s="259">
        <f t="shared" si="0"/>
        <v>0.25087999999999999</v>
      </c>
      <c r="L39" s="288"/>
    </row>
    <row r="40" spans="1:12" s="216" customFormat="1" ht="24.95" customHeight="1" x14ac:dyDescent="0.3">
      <c r="A40" s="223" t="s">
        <v>341</v>
      </c>
      <c r="B40" s="278">
        <v>32526</v>
      </c>
      <c r="C40" s="223" t="s">
        <v>342</v>
      </c>
      <c r="D40" s="223" t="s">
        <v>343</v>
      </c>
      <c r="E40" s="224" t="s">
        <v>602</v>
      </c>
      <c r="F40" s="223" t="s">
        <v>95</v>
      </c>
      <c r="G40" s="225">
        <v>1</v>
      </c>
      <c r="H40" s="225">
        <v>40</v>
      </c>
      <c r="I40" s="225">
        <v>40</v>
      </c>
      <c r="J40" s="225">
        <v>40</v>
      </c>
      <c r="K40" s="259">
        <f t="shared" si="0"/>
        <v>6.4000000000000001E-2</v>
      </c>
      <c r="L40" s="288"/>
    </row>
    <row r="41" spans="1:12" s="216" customFormat="1" ht="24.95" customHeight="1" x14ac:dyDescent="0.3">
      <c r="A41" s="223" t="s">
        <v>345</v>
      </c>
      <c r="B41" s="278">
        <v>32527</v>
      </c>
      <c r="C41" s="223" t="s">
        <v>346</v>
      </c>
      <c r="D41" s="223" t="s">
        <v>347</v>
      </c>
      <c r="E41" s="224" t="s">
        <v>348</v>
      </c>
      <c r="F41" s="223" t="s">
        <v>51</v>
      </c>
      <c r="G41" s="225">
        <v>1</v>
      </c>
      <c r="H41" s="225">
        <v>17</v>
      </c>
      <c r="I41" s="225">
        <v>76</v>
      </c>
      <c r="J41" s="225">
        <v>132</v>
      </c>
      <c r="K41" s="259">
        <f t="shared" si="0"/>
        <v>0.170544</v>
      </c>
      <c r="L41" s="288" t="s">
        <v>349</v>
      </c>
    </row>
    <row r="42" spans="1:12" s="216" customFormat="1" ht="24.95" customHeight="1" x14ac:dyDescent="0.3">
      <c r="A42" s="223" t="s">
        <v>345</v>
      </c>
      <c r="B42" s="278">
        <v>32527</v>
      </c>
      <c r="C42" s="223" t="s">
        <v>346</v>
      </c>
      <c r="D42" s="223" t="s">
        <v>347</v>
      </c>
      <c r="E42" s="224" t="s">
        <v>348</v>
      </c>
      <c r="F42" s="223" t="s">
        <v>51</v>
      </c>
      <c r="G42" s="225">
        <v>1</v>
      </c>
      <c r="H42" s="225">
        <v>84</v>
      </c>
      <c r="I42" s="225">
        <v>38</v>
      </c>
      <c r="J42" s="225">
        <v>29</v>
      </c>
      <c r="K42" s="259">
        <f t="shared" si="0"/>
        <v>9.2567999999999998E-2</v>
      </c>
      <c r="L42" s="288" t="s">
        <v>350</v>
      </c>
    </row>
    <row r="43" spans="1:12" s="216" customFormat="1" ht="24.95" customHeight="1" x14ac:dyDescent="0.3">
      <c r="A43" s="223" t="s">
        <v>351</v>
      </c>
      <c r="B43" s="278">
        <v>32528</v>
      </c>
      <c r="C43" s="223" t="s">
        <v>352</v>
      </c>
      <c r="D43" s="223" t="s">
        <v>353</v>
      </c>
      <c r="E43" s="224" t="s">
        <v>354</v>
      </c>
      <c r="F43" s="223" t="s">
        <v>95</v>
      </c>
      <c r="G43" s="225">
        <v>1</v>
      </c>
      <c r="H43" s="225">
        <v>56</v>
      </c>
      <c r="I43" s="225">
        <v>56</v>
      </c>
      <c r="J43" s="225">
        <v>80</v>
      </c>
      <c r="K43" s="259">
        <f t="shared" si="0"/>
        <v>0.25087999999999999</v>
      </c>
      <c r="L43" s="291" t="s">
        <v>393</v>
      </c>
    </row>
    <row r="44" spans="1:12" s="216" customFormat="1" ht="24.95" customHeight="1" x14ac:dyDescent="0.3">
      <c r="A44" s="223" t="s">
        <v>351</v>
      </c>
      <c r="B44" s="278">
        <v>32528</v>
      </c>
      <c r="C44" s="223" t="s">
        <v>352</v>
      </c>
      <c r="D44" s="223" t="s">
        <v>353</v>
      </c>
      <c r="E44" s="224" t="s">
        <v>354</v>
      </c>
      <c r="F44" s="223" t="s">
        <v>95</v>
      </c>
      <c r="G44" s="225">
        <v>1</v>
      </c>
      <c r="H44" s="225">
        <v>40</v>
      </c>
      <c r="I44" s="225">
        <v>40</v>
      </c>
      <c r="J44" s="225">
        <v>40</v>
      </c>
      <c r="K44" s="259">
        <f t="shared" si="0"/>
        <v>6.4000000000000001E-2</v>
      </c>
      <c r="L44" s="288"/>
    </row>
    <row r="45" spans="1:12" s="216" customFormat="1" ht="24.95" customHeight="1" x14ac:dyDescent="0.3">
      <c r="A45" s="223" t="s">
        <v>351</v>
      </c>
      <c r="B45" s="278">
        <v>32528</v>
      </c>
      <c r="C45" s="223" t="s">
        <v>352</v>
      </c>
      <c r="D45" s="223" t="s">
        <v>353</v>
      </c>
      <c r="E45" s="224" t="s">
        <v>354</v>
      </c>
      <c r="F45" s="223" t="s">
        <v>95</v>
      </c>
      <c r="G45" s="225">
        <v>1</v>
      </c>
      <c r="H45" s="225">
        <v>56</v>
      </c>
      <c r="I45" s="225">
        <v>56</v>
      </c>
      <c r="J45" s="225">
        <v>80</v>
      </c>
      <c r="K45" s="259">
        <f t="shared" si="0"/>
        <v>0.25087999999999999</v>
      </c>
      <c r="L45" s="288"/>
    </row>
    <row r="46" spans="1:12" s="216" customFormat="1" ht="24.95" customHeight="1" x14ac:dyDescent="0.3">
      <c r="A46" s="223" t="s">
        <v>351</v>
      </c>
      <c r="B46" s="278">
        <v>32528</v>
      </c>
      <c r="C46" s="223" t="s">
        <v>352</v>
      </c>
      <c r="D46" s="223" t="s">
        <v>353</v>
      </c>
      <c r="E46" s="224" t="s">
        <v>354</v>
      </c>
      <c r="F46" s="223" t="s">
        <v>95</v>
      </c>
      <c r="G46" s="225">
        <v>1</v>
      </c>
      <c r="H46" s="225">
        <v>40</v>
      </c>
      <c r="I46" s="225">
        <v>40</v>
      </c>
      <c r="J46" s="225">
        <v>40</v>
      </c>
      <c r="K46" s="259">
        <f t="shared" si="0"/>
        <v>6.4000000000000001E-2</v>
      </c>
      <c r="L46" s="288"/>
    </row>
    <row r="47" spans="1:12" s="216" customFormat="1" ht="24.95" customHeight="1" x14ac:dyDescent="0.3">
      <c r="A47" s="223" t="s">
        <v>355</v>
      </c>
      <c r="B47" s="278">
        <v>32530</v>
      </c>
      <c r="C47" s="223" t="s">
        <v>356</v>
      </c>
      <c r="D47" s="223" t="s">
        <v>357</v>
      </c>
      <c r="E47" s="224" t="s">
        <v>358</v>
      </c>
      <c r="F47" s="223" t="s">
        <v>51</v>
      </c>
      <c r="G47" s="225">
        <v>1</v>
      </c>
      <c r="H47" s="225">
        <v>46</v>
      </c>
      <c r="I47" s="225">
        <v>46</v>
      </c>
      <c r="J47" s="225">
        <v>72</v>
      </c>
      <c r="K47" s="259">
        <f t="shared" si="0"/>
        <v>0.15235199999999999</v>
      </c>
      <c r="L47" s="288"/>
    </row>
    <row r="48" spans="1:12" s="216" customFormat="1" ht="24.95" customHeight="1" x14ac:dyDescent="0.3">
      <c r="A48" s="223" t="s">
        <v>355</v>
      </c>
      <c r="B48" s="278">
        <v>32530</v>
      </c>
      <c r="C48" s="223" t="s">
        <v>356</v>
      </c>
      <c r="D48" s="223" t="s">
        <v>357</v>
      </c>
      <c r="E48" s="224" t="s">
        <v>358</v>
      </c>
      <c r="F48" s="223" t="s">
        <v>51</v>
      </c>
      <c r="G48" s="225">
        <v>1</v>
      </c>
      <c r="H48" s="225">
        <v>46</v>
      </c>
      <c r="I48" s="225">
        <v>46</v>
      </c>
      <c r="J48" s="225">
        <v>72</v>
      </c>
      <c r="K48" s="259">
        <f t="shared" si="0"/>
        <v>0.15235199999999999</v>
      </c>
      <c r="L48" s="288"/>
    </row>
    <row r="49" spans="1:12" s="216" customFormat="1" ht="24.95" customHeight="1" x14ac:dyDescent="0.3">
      <c r="A49" s="223" t="s">
        <v>359</v>
      </c>
      <c r="B49" s="278">
        <v>32532</v>
      </c>
      <c r="C49" s="223" t="s">
        <v>360</v>
      </c>
      <c r="D49" s="223" t="s">
        <v>361</v>
      </c>
      <c r="E49" s="224" t="s">
        <v>362</v>
      </c>
      <c r="F49" s="223" t="s">
        <v>95</v>
      </c>
      <c r="G49" s="225">
        <v>1</v>
      </c>
      <c r="H49" s="225">
        <v>46</v>
      </c>
      <c r="I49" s="225">
        <v>46</v>
      </c>
      <c r="J49" s="225">
        <v>72</v>
      </c>
      <c r="K49" s="259">
        <f t="shared" si="0"/>
        <v>0.15235199999999999</v>
      </c>
      <c r="L49" s="288"/>
    </row>
    <row r="50" spans="1:12" s="216" customFormat="1" ht="24.95" customHeight="1" x14ac:dyDescent="0.3">
      <c r="A50" s="223" t="s">
        <v>363</v>
      </c>
      <c r="B50" s="278">
        <v>32533</v>
      </c>
      <c r="C50" s="223" t="s">
        <v>364</v>
      </c>
      <c r="D50" s="223" t="s">
        <v>365</v>
      </c>
      <c r="E50" s="224" t="s">
        <v>366</v>
      </c>
      <c r="F50" s="223" t="s">
        <v>20</v>
      </c>
      <c r="G50" s="225">
        <v>1</v>
      </c>
      <c r="H50" s="225">
        <v>56</v>
      </c>
      <c r="I50" s="225">
        <v>56</v>
      </c>
      <c r="J50" s="225">
        <v>80</v>
      </c>
      <c r="K50" s="259">
        <f t="shared" si="0"/>
        <v>0.25087999999999999</v>
      </c>
      <c r="L50" s="288"/>
    </row>
    <row r="51" spans="1:12" s="216" customFormat="1" ht="24.95" customHeight="1" x14ac:dyDescent="0.3">
      <c r="A51" s="223" t="s">
        <v>363</v>
      </c>
      <c r="B51" s="278">
        <v>32533</v>
      </c>
      <c r="C51" s="223" t="s">
        <v>364</v>
      </c>
      <c r="D51" s="223" t="s">
        <v>365</v>
      </c>
      <c r="E51" s="224" t="s">
        <v>366</v>
      </c>
      <c r="F51" s="223" t="s">
        <v>20</v>
      </c>
      <c r="G51" s="225">
        <v>1</v>
      </c>
      <c r="H51" s="225">
        <v>40</v>
      </c>
      <c r="I51" s="225">
        <v>40</v>
      </c>
      <c r="J51" s="225">
        <v>40</v>
      </c>
      <c r="K51" s="259">
        <f t="shared" si="0"/>
        <v>6.4000000000000001E-2</v>
      </c>
      <c r="L51" s="288"/>
    </row>
    <row r="52" spans="1:12" s="216" customFormat="1" ht="24.95" customHeight="1" x14ac:dyDescent="0.3">
      <c r="A52" s="223" t="s">
        <v>367</v>
      </c>
      <c r="B52" s="278">
        <v>32534</v>
      </c>
      <c r="C52" s="223" t="s">
        <v>368</v>
      </c>
      <c r="D52" s="223" t="s">
        <v>369</v>
      </c>
      <c r="E52" s="224" t="s">
        <v>370</v>
      </c>
      <c r="F52" s="223" t="s">
        <v>21</v>
      </c>
      <c r="G52" s="225">
        <v>1</v>
      </c>
      <c r="H52" s="225">
        <v>51</v>
      </c>
      <c r="I52" s="225">
        <v>51</v>
      </c>
      <c r="J52" s="225">
        <v>76</v>
      </c>
      <c r="K52" s="259">
        <f t="shared" si="0"/>
        <v>0.19767599999999999</v>
      </c>
      <c r="L52" s="288"/>
    </row>
    <row r="53" spans="1:12" s="216" customFormat="1" ht="24.95" customHeight="1" x14ac:dyDescent="0.3">
      <c r="A53" s="223" t="s">
        <v>367</v>
      </c>
      <c r="B53" s="278">
        <v>32535</v>
      </c>
      <c r="C53" s="223" t="s">
        <v>371</v>
      </c>
      <c r="D53" s="223" t="s">
        <v>372</v>
      </c>
      <c r="E53" s="224" t="s">
        <v>373</v>
      </c>
      <c r="F53" s="223" t="s">
        <v>21</v>
      </c>
      <c r="G53" s="225">
        <v>1</v>
      </c>
      <c r="H53" s="225">
        <v>51</v>
      </c>
      <c r="I53" s="225">
        <v>51</v>
      </c>
      <c r="J53" s="225">
        <v>76</v>
      </c>
      <c r="K53" s="259">
        <f t="shared" si="0"/>
        <v>0.19767599999999999</v>
      </c>
      <c r="L53" s="288"/>
    </row>
    <row r="54" spans="1:12" s="216" customFormat="1" ht="24.95" customHeight="1" x14ac:dyDescent="0.3">
      <c r="A54" s="223" t="s">
        <v>374</v>
      </c>
      <c r="B54" s="278">
        <v>32536</v>
      </c>
      <c r="C54" s="223" t="s">
        <v>375</v>
      </c>
      <c r="D54" s="223" t="s">
        <v>376</v>
      </c>
      <c r="E54" s="224" t="s">
        <v>377</v>
      </c>
      <c r="F54" s="223" t="s">
        <v>51</v>
      </c>
      <c r="G54" s="225">
        <v>1</v>
      </c>
      <c r="H54" s="225">
        <v>73</v>
      </c>
      <c r="I54" s="225">
        <v>93</v>
      </c>
      <c r="J54" s="225">
        <v>102</v>
      </c>
      <c r="K54" s="259">
        <f t="shared" si="0"/>
        <v>0.69247800000000004</v>
      </c>
      <c r="L54" s="288" t="s">
        <v>403</v>
      </c>
    </row>
    <row r="55" spans="1:12" s="216" customFormat="1" ht="24.95" customHeight="1" x14ac:dyDescent="0.3">
      <c r="A55" s="223" t="s">
        <v>378</v>
      </c>
      <c r="B55" s="278">
        <v>32537</v>
      </c>
      <c r="C55" s="223" t="s">
        <v>379</v>
      </c>
      <c r="D55" s="223" t="s">
        <v>380</v>
      </c>
      <c r="E55" s="224" t="s">
        <v>381</v>
      </c>
      <c r="F55" s="223" t="s">
        <v>20</v>
      </c>
      <c r="G55" s="225">
        <v>1</v>
      </c>
      <c r="H55" s="225">
        <v>46</v>
      </c>
      <c r="I55" s="225">
        <v>46</v>
      </c>
      <c r="J55" s="225">
        <v>72</v>
      </c>
      <c r="K55" s="259">
        <f t="shared" si="0"/>
        <v>0.15235199999999999</v>
      </c>
      <c r="L55" s="288"/>
    </row>
    <row r="56" spans="1:12" s="216" customFormat="1" ht="24.95" customHeight="1" x14ac:dyDescent="0.3">
      <c r="A56" s="223" t="s">
        <v>378</v>
      </c>
      <c r="B56" s="278">
        <v>32537</v>
      </c>
      <c r="C56" s="223" t="s">
        <v>379</v>
      </c>
      <c r="D56" s="223" t="s">
        <v>380</v>
      </c>
      <c r="E56" s="224" t="s">
        <v>381</v>
      </c>
      <c r="F56" s="223" t="s">
        <v>20</v>
      </c>
      <c r="G56" s="225">
        <v>1</v>
      </c>
      <c r="H56" s="225">
        <v>51</v>
      </c>
      <c r="I56" s="225">
        <v>51</v>
      </c>
      <c r="J56" s="225">
        <v>76</v>
      </c>
      <c r="K56" s="259">
        <f t="shared" si="0"/>
        <v>0.19767599999999999</v>
      </c>
      <c r="L56" s="288"/>
    </row>
    <row r="57" spans="1:12" s="216" customFormat="1" ht="24.95" customHeight="1" x14ac:dyDescent="0.3">
      <c r="A57" s="223" t="s">
        <v>378</v>
      </c>
      <c r="B57" s="278">
        <v>32537</v>
      </c>
      <c r="C57" s="223" t="s">
        <v>379</v>
      </c>
      <c r="D57" s="223" t="s">
        <v>380</v>
      </c>
      <c r="E57" s="224" t="s">
        <v>381</v>
      </c>
      <c r="F57" s="223" t="s">
        <v>20</v>
      </c>
      <c r="G57" s="225">
        <v>1</v>
      </c>
      <c r="H57" s="225">
        <v>51</v>
      </c>
      <c r="I57" s="225">
        <v>51</v>
      </c>
      <c r="J57" s="225">
        <v>76</v>
      </c>
      <c r="K57" s="259">
        <f t="shared" si="0"/>
        <v>0.19767599999999999</v>
      </c>
      <c r="L57" s="288"/>
    </row>
    <row r="58" spans="1:12" s="216" customFormat="1" ht="24.95" customHeight="1" x14ac:dyDescent="0.3">
      <c r="A58" s="223" t="s">
        <v>378</v>
      </c>
      <c r="B58" s="278">
        <v>32537</v>
      </c>
      <c r="C58" s="223" t="s">
        <v>379</v>
      </c>
      <c r="D58" s="223" t="s">
        <v>380</v>
      </c>
      <c r="E58" s="224" t="s">
        <v>381</v>
      </c>
      <c r="F58" s="223" t="s">
        <v>20</v>
      </c>
      <c r="G58" s="225">
        <v>1</v>
      </c>
      <c r="H58" s="225">
        <v>56</v>
      </c>
      <c r="I58" s="225">
        <v>56</v>
      </c>
      <c r="J58" s="225">
        <v>80</v>
      </c>
      <c r="K58" s="259">
        <f t="shared" si="0"/>
        <v>0.25087999999999999</v>
      </c>
      <c r="L58" s="288"/>
    </row>
    <row r="59" spans="1:12" s="216" customFormat="1" ht="24.95" customHeight="1" x14ac:dyDescent="0.3">
      <c r="A59" s="223" t="s">
        <v>378</v>
      </c>
      <c r="B59" s="278">
        <v>32537</v>
      </c>
      <c r="C59" s="223" t="s">
        <v>379</v>
      </c>
      <c r="D59" s="223" t="s">
        <v>380</v>
      </c>
      <c r="E59" s="224" t="s">
        <v>381</v>
      </c>
      <c r="F59" s="223" t="s">
        <v>20</v>
      </c>
      <c r="G59" s="225">
        <v>1</v>
      </c>
      <c r="H59" s="225">
        <v>40</v>
      </c>
      <c r="I59" s="225">
        <v>40</v>
      </c>
      <c r="J59" s="225">
        <v>40</v>
      </c>
      <c r="K59" s="259">
        <f t="shared" si="0"/>
        <v>6.4000000000000001E-2</v>
      </c>
      <c r="L59" s="288"/>
    </row>
    <row r="60" spans="1:12" s="216" customFormat="1" ht="24.95" customHeight="1" x14ac:dyDescent="0.3">
      <c r="A60" s="223" t="s">
        <v>382</v>
      </c>
      <c r="B60" s="278">
        <v>32539</v>
      </c>
      <c r="C60" s="223" t="s">
        <v>383</v>
      </c>
      <c r="D60" s="223" t="s">
        <v>384</v>
      </c>
      <c r="E60" s="224" t="s">
        <v>385</v>
      </c>
      <c r="F60" s="223" t="s">
        <v>95</v>
      </c>
      <c r="G60" s="225">
        <v>1</v>
      </c>
      <c r="H60" s="225">
        <v>49</v>
      </c>
      <c r="I60" s="225">
        <v>73</v>
      </c>
      <c r="J60" s="225">
        <v>97</v>
      </c>
      <c r="K60" s="259">
        <f t="shared" si="0"/>
        <v>0.34696900000000003</v>
      </c>
      <c r="L60" s="291" t="s">
        <v>397</v>
      </c>
    </row>
    <row r="61" spans="1:12" s="216" customFormat="1" ht="24.95" customHeight="1" x14ac:dyDescent="0.3">
      <c r="A61" s="223" t="s">
        <v>382</v>
      </c>
      <c r="B61" s="278">
        <v>32539</v>
      </c>
      <c r="C61" s="223" t="s">
        <v>383</v>
      </c>
      <c r="D61" s="223" t="s">
        <v>384</v>
      </c>
      <c r="E61" s="224" t="s">
        <v>385</v>
      </c>
      <c r="F61" s="223" t="s">
        <v>95</v>
      </c>
      <c r="G61" s="225">
        <v>1</v>
      </c>
      <c r="H61" s="225">
        <v>49</v>
      </c>
      <c r="I61" s="225">
        <v>73</v>
      </c>
      <c r="J61" s="225">
        <v>97</v>
      </c>
      <c r="K61" s="259">
        <f t="shared" si="0"/>
        <v>0.34696900000000003</v>
      </c>
      <c r="L61" s="288"/>
    </row>
    <row r="62" spans="1:12" s="216" customFormat="1" ht="24.95" customHeight="1" x14ac:dyDescent="0.3">
      <c r="A62" s="223" t="s">
        <v>382</v>
      </c>
      <c r="B62" s="278">
        <v>32539</v>
      </c>
      <c r="C62" s="223" t="s">
        <v>383</v>
      </c>
      <c r="D62" s="223" t="s">
        <v>384</v>
      </c>
      <c r="E62" s="224" t="s">
        <v>385</v>
      </c>
      <c r="F62" s="223" t="s">
        <v>95</v>
      </c>
      <c r="G62" s="225">
        <v>1</v>
      </c>
      <c r="H62" s="225">
        <v>40</v>
      </c>
      <c r="I62" s="225">
        <v>40</v>
      </c>
      <c r="J62" s="225">
        <v>40</v>
      </c>
      <c r="K62" s="259">
        <f t="shared" si="0"/>
        <v>6.4000000000000001E-2</v>
      </c>
      <c r="L62" s="288"/>
    </row>
    <row r="63" spans="1:12" s="216" customFormat="1" ht="24.95" customHeight="1" x14ac:dyDescent="0.3">
      <c r="A63" s="223" t="s">
        <v>382</v>
      </c>
      <c r="B63" s="278">
        <v>32539</v>
      </c>
      <c r="C63" s="223" t="s">
        <v>383</v>
      </c>
      <c r="D63" s="223" t="s">
        <v>384</v>
      </c>
      <c r="E63" s="224" t="s">
        <v>385</v>
      </c>
      <c r="F63" s="223" t="s">
        <v>95</v>
      </c>
      <c r="G63" s="225">
        <v>1</v>
      </c>
      <c r="H63" s="225">
        <v>40</v>
      </c>
      <c r="I63" s="225">
        <v>40</v>
      </c>
      <c r="J63" s="225">
        <v>40</v>
      </c>
      <c r="K63" s="259">
        <f t="shared" si="0"/>
        <v>6.4000000000000001E-2</v>
      </c>
      <c r="L63" s="288"/>
    </row>
    <row r="64" spans="1:12" s="216" customFormat="1" ht="24.95" customHeight="1" x14ac:dyDescent="0.3">
      <c r="A64" s="223" t="s">
        <v>386</v>
      </c>
      <c r="B64" s="278">
        <v>32540</v>
      </c>
      <c r="C64" s="223" t="s">
        <v>387</v>
      </c>
      <c r="D64" s="223" t="s">
        <v>388</v>
      </c>
      <c r="E64" s="226" t="s">
        <v>603</v>
      </c>
      <c r="F64" s="223" t="s">
        <v>95</v>
      </c>
      <c r="G64" s="225">
        <v>1</v>
      </c>
      <c r="H64" s="225">
        <v>56</v>
      </c>
      <c r="I64" s="225">
        <v>56</v>
      </c>
      <c r="J64" s="225">
        <v>80</v>
      </c>
      <c r="K64" s="259">
        <f t="shared" si="0"/>
        <v>0.25087999999999999</v>
      </c>
      <c r="L64" s="288"/>
    </row>
    <row r="65" spans="1:12" s="216" customFormat="1" ht="24.95" customHeight="1" x14ac:dyDescent="0.3">
      <c r="A65" s="223" t="s">
        <v>386</v>
      </c>
      <c r="B65" s="278">
        <v>32540</v>
      </c>
      <c r="C65" s="223" t="s">
        <v>387</v>
      </c>
      <c r="D65" s="223" t="s">
        <v>388</v>
      </c>
      <c r="E65" s="226" t="s">
        <v>603</v>
      </c>
      <c r="F65" s="223" t="s">
        <v>95</v>
      </c>
      <c r="G65" s="225">
        <v>1</v>
      </c>
      <c r="H65" s="225">
        <v>40</v>
      </c>
      <c r="I65" s="225">
        <v>40</v>
      </c>
      <c r="J65" s="225">
        <v>40</v>
      </c>
      <c r="K65" s="259">
        <f t="shared" si="0"/>
        <v>6.4000000000000001E-2</v>
      </c>
      <c r="L65" s="288"/>
    </row>
    <row r="66" spans="1:12" s="216" customFormat="1" ht="24.95" customHeight="1" x14ac:dyDescent="0.3">
      <c r="A66" s="223" t="s">
        <v>604</v>
      </c>
      <c r="B66" s="278">
        <v>32541</v>
      </c>
      <c r="C66" s="223" t="s">
        <v>605</v>
      </c>
      <c r="D66" s="223" t="s">
        <v>606</v>
      </c>
      <c r="E66" s="224" t="s">
        <v>607</v>
      </c>
      <c r="F66" s="223" t="s">
        <v>51</v>
      </c>
      <c r="G66" s="223">
        <v>1</v>
      </c>
      <c r="H66" s="223">
        <v>56</v>
      </c>
      <c r="I66" s="223">
        <v>56</v>
      </c>
      <c r="J66" s="223">
        <v>80</v>
      </c>
      <c r="K66" s="259">
        <f t="shared" si="0"/>
        <v>0.25087999999999999</v>
      </c>
      <c r="L66" s="290"/>
    </row>
    <row r="67" spans="1:12" s="216" customFormat="1" ht="24.95" customHeight="1" x14ac:dyDescent="0.3">
      <c r="A67" s="223" t="s">
        <v>604</v>
      </c>
      <c r="B67" s="278">
        <v>32541</v>
      </c>
      <c r="C67" s="223" t="s">
        <v>605</v>
      </c>
      <c r="D67" s="223" t="s">
        <v>606</v>
      </c>
      <c r="E67" s="224" t="s">
        <v>607</v>
      </c>
      <c r="F67" s="223" t="s">
        <v>51</v>
      </c>
      <c r="G67" s="223">
        <v>1</v>
      </c>
      <c r="H67" s="223">
        <v>40</v>
      </c>
      <c r="I67" s="223">
        <v>40</v>
      </c>
      <c r="J67" s="223">
        <v>40</v>
      </c>
      <c r="K67" s="259">
        <f t="shared" si="0"/>
        <v>6.4000000000000001E-2</v>
      </c>
      <c r="L67" s="290"/>
    </row>
    <row r="68" spans="1:12" s="216" customFormat="1" ht="24.95" customHeight="1" x14ac:dyDescent="0.3">
      <c r="A68" s="223" t="s">
        <v>608</v>
      </c>
      <c r="B68" s="278">
        <v>32542</v>
      </c>
      <c r="C68" s="223" t="s">
        <v>609</v>
      </c>
      <c r="D68" s="223" t="s">
        <v>610</v>
      </c>
      <c r="E68" s="224" t="s">
        <v>611</v>
      </c>
      <c r="F68" s="223" t="s">
        <v>20</v>
      </c>
      <c r="G68" s="223">
        <v>1</v>
      </c>
      <c r="H68" s="223">
        <v>49</v>
      </c>
      <c r="I68" s="223">
        <v>73</v>
      </c>
      <c r="J68" s="223">
        <v>97</v>
      </c>
      <c r="K68" s="259">
        <f t="shared" si="0"/>
        <v>0.34696900000000003</v>
      </c>
      <c r="L68" s="290"/>
    </row>
    <row r="69" spans="1:12" s="216" customFormat="1" ht="24.95" customHeight="1" x14ac:dyDescent="0.3">
      <c r="A69" s="223" t="s">
        <v>608</v>
      </c>
      <c r="B69" s="278">
        <v>32542</v>
      </c>
      <c r="C69" s="223" t="s">
        <v>609</v>
      </c>
      <c r="D69" s="223" t="s">
        <v>610</v>
      </c>
      <c r="E69" s="224" t="s">
        <v>611</v>
      </c>
      <c r="F69" s="223" t="s">
        <v>20</v>
      </c>
      <c r="G69" s="223">
        <v>1</v>
      </c>
      <c r="H69" s="223">
        <v>58</v>
      </c>
      <c r="I69" s="223">
        <v>58</v>
      </c>
      <c r="J69" s="223">
        <v>92</v>
      </c>
      <c r="K69" s="259">
        <f t="shared" si="0"/>
        <v>0.30948799999999999</v>
      </c>
      <c r="L69" s="290"/>
    </row>
    <row r="70" spans="1:12" s="216" customFormat="1" ht="24.95" customHeight="1" x14ac:dyDescent="0.3">
      <c r="A70" s="223" t="s">
        <v>612</v>
      </c>
      <c r="B70" s="278">
        <v>32544</v>
      </c>
      <c r="C70" s="223" t="s">
        <v>613</v>
      </c>
      <c r="D70" s="223" t="s">
        <v>614</v>
      </c>
      <c r="E70" s="224" t="s">
        <v>615</v>
      </c>
      <c r="F70" s="223" t="s">
        <v>20</v>
      </c>
      <c r="G70" s="223">
        <v>1</v>
      </c>
      <c r="H70" s="223">
        <v>58</v>
      </c>
      <c r="I70" s="223">
        <v>58</v>
      </c>
      <c r="J70" s="223">
        <v>92</v>
      </c>
      <c r="K70" s="259">
        <f t="shared" si="0"/>
        <v>0.30948799999999999</v>
      </c>
      <c r="L70" s="290"/>
    </row>
    <row r="71" spans="1:12" s="216" customFormat="1" ht="24.95" customHeight="1" x14ac:dyDescent="0.3">
      <c r="A71" s="223" t="s">
        <v>616</v>
      </c>
      <c r="B71" s="278">
        <v>32545</v>
      </c>
      <c r="C71" s="223" t="s">
        <v>617</v>
      </c>
      <c r="D71" s="223" t="s">
        <v>618</v>
      </c>
      <c r="E71" s="224" t="s">
        <v>619</v>
      </c>
      <c r="F71" s="223" t="s">
        <v>20</v>
      </c>
      <c r="G71" s="223">
        <v>1</v>
      </c>
      <c r="H71" s="223">
        <v>46</v>
      </c>
      <c r="I71" s="223">
        <v>46</v>
      </c>
      <c r="J71" s="223">
        <v>72</v>
      </c>
      <c r="K71" s="259">
        <f t="shared" ref="K71:K113" si="1">H71*I71*J71/1000000</f>
        <v>0.15235199999999999</v>
      </c>
      <c r="L71" s="290"/>
    </row>
    <row r="72" spans="1:12" s="216" customFormat="1" ht="24.95" customHeight="1" x14ac:dyDescent="0.3">
      <c r="A72" s="223" t="s">
        <v>616</v>
      </c>
      <c r="B72" s="278">
        <v>32545</v>
      </c>
      <c r="C72" s="223" t="s">
        <v>617</v>
      </c>
      <c r="D72" s="223" t="s">
        <v>618</v>
      </c>
      <c r="E72" s="224" t="s">
        <v>619</v>
      </c>
      <c r="F72" s="223" t="s">
        <v>20</v>
      </c>
      <c r="G72" s="223">
        <v>1</v>
      </c>
      <c r="H72" s="223">
        <v>46</v>
      </c>
      <c r="I72" s="223">
        <v>46</v>
      </c>
      <c r="J72" s="223">
        <v>72</v>
      </c>
      <c r="K72" s="259">
        <f t="shared" si="1"/>
        <v>0.15235199999999999</v>
      </c>
      <c r="L72" s="290"/>
    </row>
    <row r="73" spans="1:12" s="346" customFormat="1" ht="24.95" customHeight="1" x14ac:dyDescent="0.3">
      <c r="A73" s="227" t="s">
        <v>620</v>
      </c>
      <c r="B73" s="279">
        <v>32581</v>
      </c>
      <c r="C73" s="227" t="s">
        <v>225</v>
      </c>
      <c r="D73" s="227" t="s">
        <v>621</v>
      </c>
      <c r="E73" s="267" t="s">
        <v>622</v>
      </c>
      <c r="F73" s="227" t="s">
        <v>20</v>
      </c>
      <c r="G73" s="227">
        <v>1</v>
      </c>
      <c r="H73" s="227">
        <v>89</v>
      </c>
      <c r="I73" s="227">
        <v>107</v>
      </c>
      <c r="J73" s="227">
        <v>122</v>
      </c>
      <c r="K73" s="262">
        <f t="shared" si="1"/>
        <v>1.1618059999999999</v>
      </c>
      <c r="L73" s="294"/>
    </row>
    <row r="74" spans="1:12" s="346" customFormat="1" ht="24.95" customHeight="1" x14ac:dyDescent="0.3">
      <c r="A74" s="227" t="s">
        <v>623</v>
      </c>
      <c r="B74" s="279">
        <v>32598</v>
      </c>
      <c r="C74" s="227" t="s">
        <v>624</v>
      </c>
      <c r="D74" s="227" t="s">
        <v>625</v>
      </c>
      <c r="E74" s="267" t="s">
        <v>626</v>
      </c>
      <c r="F74" s="227" t="s">
        <v>95</v>
      </c>
      <c r="G74" s="227">
        <v>1</v>
      </c>
      <c r="H74" s="227">
        <v>40</v>
      </c>
      <c r="I74" s="227">
        <v>40</v>
      </c>
      <c r="J74" s="227">
        <v>40</v>
      </c>
      <c r="K74" s="262">
        <f t="shared" si="1"/>
        <v>6.4000000000000001E-2</v>
      </c>
      <c r="L74" s="294"/>
    </row>
    <row r="75" spans="1:12" s="346" customFormat="1" ht="24.95" customHeight="1" x14ac:dyDescent="0.3">
      <c r="A75" s="227" t="s">
        <v>627</v>
      </c>
      <c r="B75" s="347">
        <v>32599</v>
      </c>
      <c r="C75" s="227" t="s">
        <v>628</v>
      </c>
      <c r="D75" s="227" t="s">
        <v>629</v>
      </c>
      <c r="E75" s="267" t="s">
        <v>630</v>
      </c>
      <c r="F75" s="227" t="s">
        <v>631</v>
      </c>
      <c r="G75" s="227">
        <v>1</v>
      </c>
      <c r="H75" s="227">
        <v>20</v>
      </c>
      <c r="I75" s="227">
        <v>20</v>
      </c>
      <c r="J75" s="227">
        <v>120</v>
      </c>
      <c r="K75" s="262">
        <f t="shared" si="1"/>
        <v>4.8000000000000001E-2</v>
      </c>
      <c r="L75" s="294"/>
    </row>
    <row r="76" spans="1:12" s="346" customFormat="1" ht="24.95" customHeight="1" x14ac:dyDescent="0.3">
      <c r="A76" s="227" t="s">
        <v>627</v>
      </c>
      <c r="B76" s="347">
        <v>32599</v>
      </c>
      <c r="C76" s="227" t="s">
        <v>628</v>
      </c>
      <c r="D76" s="227" t="s">
        <v>629</v>
      </c>
      <c r="E76" s="267" t="s">
        <v>630</v>
      </c>
      <c r="F76" s="227" t="s">
        <v>631</v>
      </c>
      <c r="G76" s="227">
        <v>1</v>
      </c>
      <c r="H76" s="227">
        <v>40</v>
      </c>
      <c r="I76" s="227">
        <v>40</v>
      </c>
      <c r="J76" s="227">
        <v>40</v>
      </c>
      <c r="K76" s="262">
        <f t="shared" si="1"/>
        <v>6.4000000000000001E-2</v>
      </c>
      <c r="L76" s="294"/>
    </row>
    <row r="77" spans="1:12" s="346" customFormat="1" ht="24.95" customHeight="1" x14ac:dyDescent="0.3">
      <c r="A77" s="227" t="s">
        <v>627</v>
      </c>
      <c r="B77" s="347">
        <v>32599</v>
      </c>
      <c r="C77" s="227" t="s">
        <v>628</v>
      </c>
      <c r="D77" s="227" t="s">
        <v>629</v>
      </c>
      <c r="E77" s="267" t="s">
        <v>630</v>
      </c>
      <c r="F77" s="227" t="s">
        <v>631</v>
      </c>
      <c r="G77" s="227">
        <v>1</v>
      </c>
      <c r="H77" s="227">
        <v>58</v>
      </c>
      <c r="I77" s="227">
        <v>58</v>
      </c>
      <c r="J77" s="227">
        <v>92</v>
      </c>
      <c r="K77" s="262">
        <f t="shared" si="1"/>
        <v>0.30948799999999999</v>
      </c>
      <c r="L77" s="294"/>
    </row>
    <row r="78" spans="1:12" s="216" customFormat="1" ht="24.95" customHeight="1" x14ac:dyDescent="0.3">
      <c r="A78" s="227" t="s">
        <v>632</v>
      </c>
      <c r="B78" s="279">
        <v>32600</v>
      </c>
      <c r="C78" s="266" t="s">
        <v>633</v>
      </c>
      <c r="D78" s="227" t="s">
        <v>634</v>
      </c>
      <c r="E78" s="267" t="s">
        <v>635</v>
      </c>
      <c r="F78" s="227" t="s">
        <v>95</v>
      </c>
      <c r="G78" s="227">
        <v>1</v>
      </c>
      <c r="H78" s="227">
        <v>40</v>
      </c>
      <c r="I78" s="227">
        <v>40</v>
      </c>
      <c r="J78" s="227">
        <v>40</v>
      </c>
      <c r="K78" s="262">
        <f t="shared" si="1"/>
        <v>6.4000000000000001E-2</v>
      </c>
      <c r="L78" s="290"/>
    </row>
    <row r="79" spans="1:12" s="216" customFormat="1" ht="24.95" customHeight="1" x14ac:dyDescent="0.3">
      <c r="A79" s="227" t="s">
        <v>632</v>
      </c>
      <c r="B79" s="279">
        <v>32600</v>
      </c>
      <c r="C79" s="266" t="s">
        <v>633</v>
      </c>
      <c r="D79" s="227" t="s">
        <v>634</v>
      </c>
      <c r="E79" s="267" t="s">
        <v>635</v>
      </c>
      <c r="F79" s="227" t="s">
        <v>95</v>
      </c>
      <c r="G79" s="227">
        <v>1</v>
      </c>
      <c r="H79" s="227">
        <v>32</v>
      </c>
      <c r="I79" s="227">
        <v>44</v>
      </c>
      <c r="J79" s="227">
        <v>87</v>
      </c>
      <c r="K79" s="262">
        <f t="shared" si="1"/>
        <v>0.12249599999999999</v>
      </c>
      <c r="L79" s="290"/>
    </row>
    <row r="80" spans="1:12" s="216" customFormat="1" ht="24.95" customHeight="1" x14ac:dyDescent="0.3">
      <c r="A80" s="227" t="s">
        <v>632</v>
      </c>
      <c r="B80" s="279">
        <v>32600</v>
      </c>
      <c r="C80" s="266" t="s">
        <v>633</v>
      </c>
      <c r="D80" s="227" t="s">
        <v>634</v>
      </c>
      <c r="E80" s="267" t="s">
        <v>635</v>
      </c>
      <c r="F80" s="227" t="s">
        <v>95</v>
      </c>
      <c r="G80" s="227">
        <v>1</v>
      </c>
      <c r="H80" s="227">
        <v>78</v>
      </c>
      <c r="I80" s="227">
        <v>88</v>
      </c>
      <c r="J80" s="227">
        <v>15</v>
      </c>
      <c r="K80" s="262">
        <f t="shared" si="1"/>
        <v>0.10296</v>
      </c>
      <c r="L80" s="290"/>
    </row>
    <row r="81" spans="1:12" s="216" customFormat="1" ht="24.95" customHeight="1" x14ac:dyDescent="0.3">
      <c r="A81" s="218" t="s">
        <v>96</v>
      </c>
      <c r="B81" s="228">
        <v>32642</v>
      </c>
      <c r="C81" s="218" t="s">
        <v>97</v>
      </c>
      <c r="D81" s="218" t="s">
        <v>98</v>
      </c>
      <c r="E81" s="219" t="s">
        <v>99</v>
      </c>
      <c r="F81" s="218" t="s">
        <v>20</v>
      </c>
      <c r="G81" s="218">
        <v>1</v>
      </c>
      <c r="H81" s="218">
        <v>40</v>
      </c>
      <c r="I81" s="218">
        <v>40</v>
      </c>
      <c r="J81" s="218">
        <v>40</v>
      </c>
      <c r="K81" s="220">
        <f t="shared" si="1"/>
        <v>6.4000000000000001E-2</v>
      </c>
      <c r="L81" s="292" t="s">
        <v>392</v>
      </c>
    </row>
    <row r="82" spans="1:12" s="216" customFormat="1" ht="24.95" customHeight="1" x14ac:dyDescent="0.3">
      <c r="A82" s="218" t="s">
        <v>96</v>
      </c>
      <c r="B82" s="228">
        <v>32642</v>
      </c>
      <c r="C82" s="218" t="s">
        <v>97</v>
      </c>
      <c r="D82" s="218" t="s">
        <v>98</v>
      </c>
      <c r="E82" s="219" t="s">
        <v>99</v>
      </c>
      <c r="F82" s="218" t="s">
        <v>20</v>
      </c>
      <c r="G82" s="218">
        <v>1</v>
      </c>
      <c r="H82" s="218">
        <v>58</v>
      </c>
      <c r="I82" s="218">
        <v>58</v>
      </c>
      <c r="J82" s="218">
        <v>92</v>
      </c>
      <c r="K82" s="220">
        <f t="shared" si="1"/>
        <v>0.30948799999999999</v>
      </c>
      <c r="L82" s="293"/>
    </row>
    <row r="83" spans="1:12" s="216" customFormat="1" ht="24.95" customHeight="1" x14ac:dyDescent="0.3">
      <c r="A83" s="218" t="s">
        <v>96</v>
      </c>
      <c r="B83" s="228">
        <v>32642</v>
      </c>
      <c r="C83" s="218" t="s">
        <v>97</v>
      </c>
      <c r="D83" s="218" t="s">
        <v>98</v>
      </c>
      <c r="E83" s="219" t="s">
        <v>99</v>
      </c>
      <c r="F83" s="218" t="s">
        <v>20</v>
      </c>
      <c r="G83" s="218">
        <v>1</v>
      </c>
      <c r="H83" s="218">
        <v>46</v>
      </c>
      <c r="I83" s="218">
        <v>46</v>
      </c>
      <c r="J83" s="218">
        <v>72</v>
      </c>
      <c r="K83" s="220">
        <f t="shared" si="1"/>
        <v>0.15235199999999999</v>
      </c>
      <c r="L83" s="293"/>
    </row>
    <row r="84" spans="1:12" s="216" customFormat="1" ht="24.95" customHeight="1" x14ac:dyDescent="0.3">
      <c r="A84" s="218" t="s">
        <v>101</v>
      </c>
      <c r="B84" s="228">
        <v>32645</v>
      </c>
      <c r="C84" s="218" t="s">
        <v>102</v>
      </c>
      <c r="D84" s="218" t="s">
        <v>103</v>
      </c>
      <c r="E84" s="219" t="s">
        <v>104</v>
      </c>
      <c r="F84" s="218" t="s">
        <v>95</v>
      </c>
      <c r="G84" s="218">
        <v>1</v>
      </c>
      <c r="H84" s="218">
        <v>192</v>
      </c>
      <c r="I84" s="218">
        <v>44</v>
      </c>
      <c r="J84" s="218">
        <v>36</v>
      </c>
      <c r="K84" s="220">
        <f t="shared" si="1"/>
        <v>0.30412800000000001</v>
      </c>
      <c r="L84" s="289"/>
    </row>
    <row r="85" spans="1:12" s="216" customFormat="1" ht="24.95" customHeight="1" x14ac:dyDescent="0.3">
      <c r="A85" s="218" t="s">
        <v>105</v>
      </c>
      <c r="B85" s="228">
        <v>32647</v>
      </c>
      <c r="C85" s="218" t="s">
        <v>106</v>
      </c>
      <c r="D85" s="218" t="s">
        <v>107</v>
      </c>
      <c r="E85" s="219" t="s">
        <v>108</v>
      </c>
      <c r="F85" s="218" t="s">
        <v>51</v>
      </c>
      <c r="G85" s="218">
        <v>1</v>
      </c>
      <c r="H85" s="218">
        <v>59</v>
      </c>
      <c r="I85" s="218">
        <v>59</v>
      </c>
      <c r="J85" s="218">
        <v>93</v>
      </c>
      <c r="K85" s="220">
        <f t="shared" si="1"/>
        <v>0.32373299999999999</v>
      </c>
      <c r="L85" s="289" t="s">
        <v>32</v>
      </c>
    </row>
    <row r="86" spans="1:12" s="216" customFormat="1" ht="24.95" customHeight="1" x14ac:dyDescent="0.3">
      <c r="A86" s="218" t="s">
        <v>109</v>
      </c>
      <c r="B86" s="228">
        <v>32648</v>
      </c>
      <c r="C86" s="218" t="s">
        <v>110</v>
      </c>
      <c r="D86" s="218" t="s">
        <v>111</v>
      </c>
      <c r="E86" s="219" t="s">
        <v>112</v>
      </c>
      <c r="F86" s="218" t="s">
        <v>21</v>
      </c>
      <c r="G86" s="218">
        <v>1</v>
      </c>
      <c r="H86" s="218">
        <v>40</v>
      </c>
      <c r="I86" s="218">
        <v>40</v>
      </c>
      <c r="J86" s="218">
        <v>40</v>
      </c>
      <c r="K86" s="220">
        <f t="shared" si="1"/>
        <v>6.4000000000000001E-2</v>
      </c>
      <c r="L86" s="289"/>
    </row>
    <row r="87" spans="1:12" s="216" customFormat="1" ht="24.95" customHeight="1" x14ac:dyDescent="0.3">
      <c r="A87" s="218" t="s">
        <v>109</v>
      </c>
      <c r="B87" s="228">
        <v>32650</v>
      </c>
      <c r="C87" s="218" t="s">
        <v>113</v>
      </c>
      <c r="D87" s="218" t="s">
        <v>114</v>
      </c>
      <c r="E87" s="219" t="s">
        <v>115</v>
      </c>
      <c r="F87" s="218" t="s">
        <v>20</v>
      </c>
      <c r="G87" s="218">
        <v>1</v>
      </c>
      <c r="H87" s="218">
        <v>40</v>
      </c>
      <c r="I87" s="218">
        <v>40</v>
      </c>
      <c r="J87" s="218">
        <v>40</v>
      </c>
      <c r="K87" s="220">
        <f t="shared" si="1"/>
        <v>6.4000000000000001E-2</v>
      </c>
      <c r="L87" s="289"/>
    </row>
    <row r="88" spans="1:12" s="216" customFormat="1" ht="24.95" customHeight="1" x14ac:dyDescent="0.3">
      <c r="A88" s="230" t="s">
        <v>636</v>
      </c>
      <c r="B88" s="277">
        <v>32652</v>
      </c>
      <c r="C88" s="230" t="s">
        <v>78</v>
      </c>
      <c r="D88" s="230" t="s">
        <v>637</v>
      </c>
      <c r="E88" s="255" t="s">
        <v>638</v>
      </c>
      <c r="F88" s="230" t="s">
        <v>95</v>
      </c>
      <c r="G88" s="229">
        <v>1</v>
      </c>
      <c r="H88" s="229">
        <v>57</v>
      </c>
      <c r="I88" s="229">
        <v>57</v>
      </c>
      <c r="J88" s="229">
        <v>79</v>
      </c>
      <c r="K88" s="260">
        <f t="shared" si="1"/>
        <v>0.25667099999999998</v>
      </c>
      <c r="L88" s="290"/>
    </row>
    <row r="89" spans="1:12" s="216" customFormat="1" ht="24.95" customHeight="1" x14ac:dyDescent="0.3">
      <c r="A89" s="229" t="s">
        <v>226</v>
      </c>
      <c r="B89" s="280">
        <v>32683</v>
      </c>
      <c r="C89" s="229" t="s">
        <v>227</v>
      </c>
      <c r="D89" s="229" t="s">
        <v>228</v>
      </c>
      <c r="E89" s="256" t="s">
        <v>229</v>
      </c>
      <c r="F89" s="229" t="s">
        <v>95</v>
      </c>
      <c r="G89" s="230">
        <v>1</v>
      </c>
      <c r="H89" s="230">
        <v>56</v>
      </c>
      <c r="I89" s="230">
        <v>56</v>
      </c>
      <c r="J89" s="230">
        <v>80</v>
      </c>
      <c r="K89" s="260">
        <f t="shared" si="1"/>
        <v>0.25087999999999999</v>
      </c>
      <c r="L89" s="288"/>
    </row>
    <row r="90" spans="1:12" s="216" customFormat="1" ht="24.95" customHeight="1" x14ac:dyDescent="0.3">
      <c r="A90" s="229" t="s">
        <v>226</v>
      </c>
      <c r="B90" s="280">
        <v>32683</v>
      </c>
      <c r="C90" s="229" t="s">
        <v>227</v>
      </c>
      <c r="D90" s="229" t="s">
        <v>228</v>
      </c>
      <c r="E90" s="256" t="s">
        <v>229</v>
      </c>
      <c r="F90" s="229" t="s">
        <v>95</v>
      </c>
      <c r="G90" s="230">
        <v>1</v>
      </c>
      <c r="H90" s="230">
        <v>40</v>
      </c>
      <c r="I90" s="230">
        <v>40</v>
      </c>
      <c r="J90" s="230">
        <v>40</v>
      </c>
      <c r="K90" s="260">
        <f t="shared" si="1"/>
        <v>6.4000000000000001E-2</v>
      </c>
      <c r="L90" s="288"/>
    </row>
    <row r="91" spans="1:12" s="216" customFormat="1" ht="24.95" customHeight="1" x14ac:dyDescent="0.3">
      <c r="A91" s="229" t="s">
        <v>230</v>
      </c>
      <c r="B91" s="280">
        <v>32684</v>
      </c>
      <c r="C91" s="229" t="s">
        <v>231</v>
      </c>
      <c r="D91" s="229" t="s">
        <v>232</v>
      </c>
      <c r="E91" s="256" t="s">
        <v>233</v>
      </c>
      <c r="F91" s="229" t="s">
        <v>95</v>
      </c>
      <c r="G91" s="230">
        <v>1</v>
      </c>
      <c r="H91" s="230">
        <v>46</v>
      </c>
      <c r="I91" s="230">
        <v>46</v>
      </c>
      <c r="J91" s="230">
        <v>46</v>
      </c>
      <c r="K91" s="260">
        <f t="shared" si="1"/>
        <v>9.7336000000000006E-2</v>
      </c>
      <c r="L91" s="288"/>
    </row>
    <row r="92" spans="1:12" s="216" customFormat="1" ht="24.95" customHeight="1" x14ac:dyDescent="0.3">
      <c r="A92" s="229" t="s">
        <v>234</v>
      </c>
      <c r="B92" s="280">
        <v>32685</v>
      </c>
      <c r="C92" s="229" t="s">
        <v>235</v>
      </c>
      <c r="D92" s="229" t="s">
        <v>236</v>
      </c>
      <c r="E92" s="256" t="s">
        <v>237</v>
      </c>
      <c r="F92" s="229" t="s">
        <v>95</v>
      </c>
      <c r="G92" s="230">
        <v>1</v>
      </c>
      <c r="H92" s="230">
        <v>51</v>
      </c>
      <c r="I92" s="230">
        <v>51</v>
      </c>
      <c r="J92" s="230">
        <v>76</v>
      </c>
      <c r="K92" s="260">
        <f t="shared" si="1"/>
        <v>0.19767599999999999</v>
      </c>
      <c r="L92" s="288"/>
    </row>
    <row r="93" spans="1:12" s="216" customFormat="1" ht="24.95" customHeight="1" x14ac:dyDescent="0.3">
      <c r="A93" s="229" t="s">
        <v>234</v>
      </c>
      <c r="B93" s="280">
        <v>32685</v>
      </c>
      <c r="C93" s="229" t="s">
        <v>235</v>
      </c>
      <c r="D93" s="229" t="s">
        <v>236</v>
      </c>
      <c r="E93" s="256" t="s">
        <v>237</v>
      </c>
      <c r="F93" s="229" t="s">
        <v>95</v>
      </c>
      <c r="G93" s="230">
        <v>1</v>
      </c>
      <c r="H93" s="230">
        <v>40</v>
      </c>
      <c r="I93" s="230">
        <v>40</v>
      </c>
      <c r="J93" s="230">
        <v>60</v>
      </c>
      <c r="K93" s="260">
        <f t="shared" si="1"/>
        <v>9.6000000000000002E-2</v>
      </c>
      <c r="L93" s="288"/>
    </row>
    <row r="94" spans="1:12" s="216" customFormat="1" ht="24.95" customHeight="1" x14ac:dyDescent="0.3">
      <c r="A94" s="229" t="s">
        <v>238</v>
      </c>
      <c r="B94" s="280">
        <v>32686</v>
      </c>
      <c r="C94" s="229" t="s">
        <v>239</v>
      </c>
      <c r="D94" s="229" t="s">
        <v>240</v>
      </c>
      <c r="E94" s="256" t="s">
        <v>241</v>
      </c>
      <c r="F94" s="229" t="s">
        <v>51</v>
      </c>
      <c r="G94" s="230">
        <v>1</v>
      </c>
      <c r="H94" s="230">
        <v>51</v>
      </c>
      <c r="I94" s="230">
        <v>51</v>
      </c>
      <c r="J94" s="230">
        <v>76</v>
      </c>
      <c r="K94" s="260">
        <f t="shared" si="1"/>
        <v>0.19767599999999999</v>
      </c>
      <c r="L94" s="288"/>
    </row>
    <row r="95" spans="1:12" s="216" customFormat="1" ht="24.95" customHeight="1" x14ac:dyDescent="0.3">
      <c r="A95" s="229" t="s">
        <v>238</v>
      </c>
      <c r="B95" s="280">
        <v>32686</v>
      </c>
      <c r="C95" s="229" t="s">
        <v>239</v>
      </c>
      <c r="D95" s="229" t="s">
        <v>240</v>
      </c>
      <c r="E95" s="256" t="s">
        <v>241</v>
      </c>
      <c r="F95" s="229" t="s">
        <v>51</v>
      </c>
      <c r="G95" s="230">
        <v>1</v>
      </c>
      <c r="H95" s="230">
        <v>40</v>
      </c>
      <c r="I95" s="230">
        <v>40</v>
      </c>
      <c r="J95" s="230">
        <v>40</v>
      </c>
      <c r="K95" s="260">
        <f t="shared" si="1"/>
        <v>6.4000000000000001E-2</v>
      </c>
      <c r="L95" s="288"/>
    </row>
    <row r="96" spans="1:12" s="216" customFormat="1" ht="24.95" customHeight="1" x14ac:dyDescent="0.3">
      <c r="A96" s="229" t="s">
        <v>238</v>
      </c>
      <c r="B96" s="280">
        <v>32687</v>
      </c>
      <c r="C96" s="229" t="s">
        <v>639</v>
      </c>
      <c r="D96" s="229" t="s">
        <v>640</v>
      </c>
      <c r="E96" s="256" t="s">
        <v>641</v>
      </c>
      <c r="F96" s="229" t="s">
        <v>51</v>
      </c>
      <c r="G96" s="230">
        <v>1</v>
      </c>
      <c r="H96" s="230">
        <v>51</v>
      </c>
      <c r="I96" s="230">
        <v>51</v>
      </c>
      <c r="J96" s="230">
        <v>76</v>
      </c>
      <c r="K96" s="260">
        <f t="shared" si="1"/>
        <v>0.19767599999999999</v>
      </c>
      <c r="L96" s="288"/>
    </row>
    <row r="97" spans="1:12" s="216" customFormat="1" ht="24.95" customHeight="1" x14ac:dyDescent="0.3">
      <c r="A97" s="229" t="s">
        <v>242</v>
      </c>
      <c r="B97" s="280">
        <v>32689</v>
      </c>
      <c r="C97" s="229" t="s">
        <v>243</v>
      </c>
      <c r="D97" s="229" t="s">
        <v>244</v>
      </c>
      <c r="E97" s="256" t="s">
        <v>245</v>
      </c>
      <c r="F97" s="229" t="s">
        <v>51</v>
      </c>
      <c r="G97" s="230">
        <v>1</v>
      </c>
      <c r="H97" s="230">
        <v>51</v>
      </c>
      <c r="I97" s="230">
        <v>51</v>
      </c>
      <c r="J97" s="230">
        <v>76</v>
      </c>
      <c r="K97" s="260">
        <f t="shared" si="1"/>
        <v>0.19767599999999999</v>
      </c>
      <c r="L97" s="288"/>
    </row>
    <row r="98" spans="1:12" s="216" customFormat="1" ht="24.95" customHeight="1" x14ac:dyDescent="0.3">
      <c r="A98" s="229" t="s">
        <v>246</v>
      </c>
      <c r="B98" s="280">
        <v>32690</v>
      </c>
      <c r="C98" s="229" t="s">
        <v>247</v>
      </c>
      <c r="D98" s="229" t="s">
        <v>248</v>
      </c>
      <c r="E98" s="256" t="s">
        <v>249</v>
      </c>
      <c r="F98" s="229" t="s">
        <v>51</v>
      </c>
      <c r="G98" s="230">
        <v>1</v>
      </c>
      <c r="H98" s="230">
        <v>58</v>
      </c>
      <c r="I98" s="230">
        <v>58</v>
      </c>
      <c r="J98" s="230">
        <v>92</v>
      </c>
      <c r="K98" s="260">
        <f t="shared" si="1"/>
        <v>0.30948799999999999</v>
      </c>
      <c r="L98" s="288"/>
    </row>
    <row r="99" spans="1:12" s="216" customFormat="1" ht="24.95" customHeight="1" x14ac:dyDescent="0.3">
      <c r="A99" s="229" t="s">
        <v>250</v>
      </c>
      <c r="B99" s="280">
        <v>32691</v>
      </c>
      <c r="C99" s="229" t="s">
        <v>251</v>
      </c>
      <c r="D99" s="229" t="s">
        <v>252</v>
      </c>
      <c r="E99" s="256" t="s">
        <v>253</v>
      </c>
      <c r="F99" s="229" t="s">
        <v>95</v>
      </c>
      <c r="G99" s="230">
        <v>1</v>
      </c>
      <c r="H99" s="230">
        <v>56</v>
      </c>
      <c r="I99" s="230">
        <v>56</v>
      </c>
      <c r="J99" s="230">
        <v>80</v>
      </c>
      <c r="K99" s="260">
        <f t="shared" si="1"/>
        <v>0.25087999999999999</v>
      </c>
      <c r="L99" s="288"/>
    </row>
    <row r="100" spans="1:12" s="216" customFormat="1" ht="24.95" customHeight="1" x14ac:dyDescent="0.3">
      <c r="A100" s="229" t="s">
        <v>250</v>
      </c>
      <c r="B100" s="280">
        <v>32691</v>
      </c>
      <c r="C100" s="229" t="s">
        <v>251</v>
      </c>
      <c r="D100" s="229" t="s">
        <v>252</v>
      </c>
      <c r="E100" s="256" t="s">
        <v>253</v>
      </c>
      <c r="F100" s="229" t="s">
        <v>95</v>
      </c>
      <c r="G100" s="230">
        <v>1</v>
      </c>
      <c r="H100" s="230">
        <v>40</v>
      </c>
      <c r="I100" s="230">
        <v>40</v>
      </c>
      <c r="J100" s="230">
        <v>40</v>
      </c>
      <c r="K100" s="260">
        <f t="shared" si="1"/>
        <v>6.4000000000000001E-2</v>
      </c>
      <c r="L100" s="288"/>
    </row>
    <row r="101" spans="1:12" s="216" customFormat="1" ht="24.95" customHeight="1" x14ac:dyDescent="0.3">
      <c r="A101" s="229" t="s">
        <v>254</v>
      </c>
      <c r="B101" s="280">
        <v>32692</v>
      </c>
      <c r="C101" s="229" t="s">
        <v>255</v>
      </c>
      <c r="D101" s="229" t="s">
        <v>256</v>
      </c>
      <c r="E101" s="256" t="s">
        <v>257</v>
      </c>
      <c r="F101" s="229" t="s">
        <v>95</v>
      </c>
      <c r="G101" s="230">
        <v>1</v>
      </c>
      <c r="H101" s="230">
        <v>46</v>
      </c>
      <c r="I101" s="230">
        <v>46</v>
      </c>
      <c r="J101" s="230">
        <v>72</v>
      </c>
      <c r="K101" s="260">
        <f t="shared" si="1"/>
        <v>0.15235199999999999</v>
      </c>
      <c r="L101" s="288"/>
    </row>
    <row r="102" spans="1:12" s="216" customFormat="1" ht="24.95" customHeight="1" x14ac:dyDescent="0.3">
      <c r="A102" s="229" t="s">
        <v>258</v>
      </c>
      <c r="B102" s="280">
        <v>32693</v>
      </c>
      <c r="C102" s="229" t="s">
        <v>259</v>
      </c>
      <c r="D102" s="229" t="s">
        <v>260</v>
      </c>
      <c r="E102" s="256" t="s">
        <v>261</v>
      </c>
      <c r="F102" s="229" t="s">
        <v>20</v>
      </c>
      <c r="G102" s="230">
        <v>1</v>
      </c>
      <c r="H102" s="230">
        <v>58</v>
      </c>
      <c r="I102" s="230">
        <v>58</v>
      </c>
      <c r="J102" s="230">
        <v>92</v>
      </c>
      <c r="K102" s="260">
        <f t="shared" si="1"/>
        <v>0.30948799999999999</v>
      </c>
      <c r="L102" s="288"/>
    </row>
    <row r="103" spans="1:12" s="216" customFormat="1" ht="24.95" customHeight="1" x14ac:dyDescent="0.3">
      <c r="A103" s="229" t="s">
        <v>258</v>
      </c>
      <c r="B103" s="280">
        <v>32693</v>
      </c>
      <c r="C103" s="229" t="s">
        <v>259</v>
      </c>
      <c r="D103" s="229" t="s">
        <v>260</v>
      </c>
      <c r="E103" s="256" t="s">
        <v>261</v>
      </c>
      <c r="F103" s="229" t="s">
        <v>20</v>
      </c>
      <c r="G103" s="230">
        <v>1</v>
      </c>
      <c r="H103" s="230">
        <v>40</v>
      </c>
      <c r="I103" s="230">
        <v>40</v>
      </c>
      <c r="J103" s="230">
        <v>40</v>
      </c>
      <c r="K103" s="260">
        <f t="shared" si="1"/>
        <v>6.4000000000000001E-2</v>
      </c>
      <c r="L103" s="288"/>
    </row>
    <row r="104" spans="1:12" s="346" customFormat="1" ht="24.95" customHeight="1" x14ac:dyDescent="0.3">
      <c r="A104" s="229" t="s">
        <v>642</v>
      </c>
      <c r="B104" s="280">
        <v>32694</v>
      </c>
      <c r="C104" s="229" t="s">
        <v>643</v>
      </c>
      <c r="D104" s="229" t="s">
        <v>644</v>
      </c>
      <c r="E104" s="256" t="s">
        <v>645</v>
      </c>
      <c r="F104" s="229" t="s">
        <v>21</v>
      </c>
      <c r="G104" s="229">
        <v>1</v>
      </c>
      <c r="H104" s="229">
        <v>40</v>
      </c>
      <c r="I104" s="229">
        <v>40</v>
      </c>
      <c r="J104" s="229">
        <v>40</v>
      </c>
      <c r="K104" s="260">
        <f t="shared" si="1"/>
        <v>6.4000000000000001E-2</v>
      </c>
      <c r="L104" s="348"/>
    </row>
    <row r="105" spans="1:12" s="216" customFormat="1" ht="24.95" customHeight="1" x14ac:dyDescent="0.3">
      <c r="A105" s="229" t="s">
        <v>262</v>
      </c>
      <c r="B105" s="280">
        <v>32695</v>
      </c>
      <c r="C105" s="229" t="s">
        <v>263</v>
      </c>
      <c r="D105" s="229" t="s">
        <v>264</v>
      </c>
      <c r="E105" s="256" t="s">
        <v>265</v>
      </c>
      <c r="F105" s="229" t="s">
        <v>51</v>
      </c>
      <c r="G105" s="230">
        <v>1</v>
      </c>
      <c r="H105" s="230">
        <v>46</v>
      </c>
      <c r="I105" s="230">
        <v>46</v>
      </c>
      <c r="J105" s="230">
        <v>72</v>
      </c>
      <c r="K105" s="260">
        <f t="shared" si="1"/>
        <v>0.15235199999999999</v>
      </c>
      <c r="L105" s="288"/>
    </row>
    <row r="106" spans="1:12" s="216" customFormat="1" ht="24.95" customHeight="1" x14ac:dyDescent="0.3">
      <c r="A106" s="229" t="s">
        <v>266</v>
      </c>
      <c r="B106" s="280">
        <v>32696</v>
      </c>
      <c r="C106" s="229" t="s">
        <v>267</v>
      </c>
      <c r="D106" s="229" t="s">
        <v>268</v>
      </c>
      <c r="E106" s="256" t="s">
        <v>269</v>
      </c>
      <c r="F106" s="229" t="s">
        <v>20</v>
      </c>
      <c r="G106" s="230">
        <v>1</v>
      </c>
      <c r="H106" s="230">
        <v>56</v>
      </c>
      <c r="I106" s="230">
        <v>56</v>
      </c>
      <c r="J106" s="230">
        <v>80</v>
      </c>
      <c r="K106" s="260">
        <f t="shared" si="1"/>
        <v>0.25087999999999999</v>
      </c>
      <c r="L106" s="288"/>
    </row>
    <row r="107" spans="1:12" s="216" customFormat="1" ht="24.95" customHeight="1" x14ac:dyDescent="0.3">
      <c r="A107" s="229" t="s">
        <v>266</v>
      </c>
      <c r="B107" s="280">
        <v>32696</v>
      </c>
      <c r="C107" s="229" t="s">
        <v>267</v>
      </c>
      <c r="D107" s="229" t="s">
        <v>268</v>
      </c>
      <c r="E107" s="256" t="s">
        <v>269</v>
      </c>
      <c r="F107" s="229" t="s">
        <v>20</v>
      </c>
      <c r="G107" s="230">
        <v>1</v>
      </c>
      <c r="H107" s="230">
        <v>40</v>
      </c>
      <c r="I107" s="230">
        <v>40</v>
      </c>
      <c r="J107" s="230">
        <v>40</v>
      </c>
      <c r="K107" s="260">
        <f t="shared" si="1"/>
        <v>6.4000000000000001E-2</v>
      </c>
      <c r="L107" s="288"/>
    </row>
    <row r="108" spans="1:12" s="216" customFormat="1" ht="24.95" customHeight="1" x14ac:dyDescent="0.3">
      <c r="A108" s="229" t="s">
        <v>270</v>
      </c>
      <c r="B108" s="280">
        <v>32697</v>
      </c>
      <c r="C108" s="229" t="s">
        <v>271</v>
      </c>
      <c r="D108" s="229" t="s">
        <v>272</v>
      </c>
      <c r="E108" s="256" t="s">
        <v>646</v>
      </c>
      <c r="F108" s="229" t="s">
        <v>20</v>
      </c>
      <c r="G108" s="231">
        <v>1</v>
      </c>
      <c r="H108" s="231">
        <v>58</v>
      </c>
      <c r="I108" s="231">
        <v>58</v>
      </c>
      <c r="J108" s="231">
        <v>92</v>
      </c>
      <c r="K108" s="260">
        <f t="shared" si="1"/>
        <v>0.30948799999999999</v>
      </c>
      <c r="L108" s="291" t="s">
        <v>397</v>
      </c>
    </row>
    <row r="109" spans="1:12" s="216" customFormat="1" ht="24.95" customHeight="1" x14ac:dyDescent="0.3">
      <c r="A109" s="229" t="s">
        <v>270</v>
      </c>
      <c r="B109" s="280">
        <v>32697</v>
      </c>
      <c r="C109" s="229" t="s">
        <v>271</v>
      </c>
      <c r="D109" s="229" t="s">
        <v>272</v>
      </c>
      <c r="E109" s="256" t="s">
        <v>646</v>
      </c>
      <c r="F109" s="229" t="s">
        <v>20</v>
      </c>
      <c r="G109" s="231">
        <v>1</v>
      </c>
      <c r="H109" s="231">
        <v>58</v>
      </c>
      <c r="I109" s="231">
        <v>58</v>
      </c>
      <c r="J109" s="231">
        <v>92</v>
      </c>
      <c r="K109" s="260">
        <f t="shared" si="1"/>
        <v>0.30948799999999999</v>
      </c>
      <c r="L109" s="288"/>
    </row>
    <row r="110" spans="1:12" s="216" customFormat="1" ht="24.95" customHeight="1" x14ac:dyDescent="0.3">
      <c r="A110" s="229" t="s">
        <v>273</v>
      </c>
      <c r="B110" s="280">
        <v>32698</v>
      </c>
      <c r="C110" s="229" t="s">
        <v>274</v>
      </c>
      <c r="D110" s="229" t="s">
        <v>275</v>
      </c>
      <c r="E110" s="256" t="s">
        <v>276</v>
      </c>
      <c r="F110" s="229" t="s">
        <v>20</v>
      </c>
      <c r="G110" s="231">
        <v>1</v>
      </c>
      <c r="H110" s="231">
        <v>46</v>
      </c>
      <c r="I110" s="231">
        <v>46</v>
      </c>
      <c r="J110" s="231">
        <v>72</v>
      </c>
      <c r="K110" s="260">
        <f t="shared" si="1"/>
        <v>0.15235199999999999</v>
      </c>
      <c r="L110" s="288"/>
    </row>
    <row r="111" spans="1:12" s="216" customFormat="1" ht="24.95" customHeight="1" x14ac:dyDescent="0.3">
      <c r="A111" s="229" t="s">
        <v>277</v>
      </c>
      <c r="B111" s="280">
        <v>32699</v>
      </c>
      <c r="C111" s="229" t="s">
        <v>278</v>
      </c>
      <c r="D111" s="229" t="s">
        <v>279</v>
      </c>
      <c r="E111" s="256" t="s">
        <v>280</v>
      </c>
      <c r="F111" s="229" t="s">
        <v>95</v>
      </c>
      <c r="G111" s="231">
        <v>1</v>
      </c>
      <c r="H111" s="231">
        <v>51</v>
      </c>
      <c r="I111" s="231">
        <v>51</v>
      </c>
      <c r="J111" s="231">
        <v>76</v>
      </c>
      <c r="K111" s="260">
        <f t="shared" si="1"/>
        <v>0.19767599999999999</v>
      </c>
      <c r="L111" s="288"/>
    </row>
    <row r="112" spans="1:12" s="216" customFormat="1" ht="24.95" customHeight="1" x14ac:dyDescent="0.3">
      <c r="A112" s="229" t="s">
        <v>277</v>
      </c>
      <c r="B112" s="280">
        <v>32699</v>
      </c>
      <c r="C112" s="229" t="s">
        <v>278</v>
      </c>
      <c r="D112" s="229" t="s">
        <v>279</v>
      </c>
      <c r="E112" s="256" t="s">
        <v>280</v>
      </c>
      <c r="F112" s="229" t="s">
        <v>95</v>
      </c>
      <c r="G112" s="231">
        <v>1</v>
      </c>
      <c r="H112" s="231">
        <v>58</v>
      </c>
      <c r="I112" s="231">
        <v>58</v>
      </c>
      <c r="J112" s="231">
        <v>92</v>
      </c>
      <c r="K112" s="260">
        <f t="shared" si="1"/>
        <v>0.30948799999999999</v>
      </c>
      <c r="L112" s="288"/>
    </row>
    <row r="113" spans="1:12" s="216" customFormat="1" ht="24.95" customHeight="1" x14ac:dyDescent="0.3">
      <c r="A113" s="229" t="s">
        <v>281</v>
      </c>
      <c r="B113" s="280">
        <v>32700</v>
      </c>
      <c r="C113" s="229" t="s">
        <v>282</v>
      </c>
      <c r="D113" s="229" t="s">
        <v>283</v>
      </c>
      <c r="E113" s="256" t="s">
        <v>284</v>
      </c>
      <c r="F113" s="229" t="s">
        <v>20</v>
      </c>
      <c r="G113" s="231">
        <v>1</v>
      </c>
      <c r="H113" s="231">
        <v>49</v>
      </c>
      <c r="I113" s="231">
        <v>73</v>
      </c>
      <c r="J113" s="231">
        <v>97</v>
      </c>
      <c r="K113" s="260">
        <f t="shared" si="1"/>
        <v>0.34696900000000003</v>
      </c>
      <c r="L113" s="288"/>
    </row>
    <row r="114" spans="1:12" s="216" customFormat="1" ht="24.95" customHeight="1" x14ac:dyDescent="0.3">
      <c r="A114" s="218" t="s">
        <v>648</v>
      </c>
      <c r="B114" s="228">
        <v>32901</v>
      </c>
      <c r="C114" s="218" t="s">
        <v>649</v>
      </c>
      <c r="D114" s="218" t="s">
        <v>650</v>
      </c>
      <c r="E114" s="219" t="s">
        <v>651</v>
      </c>
      <c r="F114" s="218" t="s">
        <v>95</v>
      </c>
      <c r="G114" s="218">
        <v>1</v>
      </c>
      <c r="H114" s="218">
        <v>49</v>
      </c>
      <c r="I114" s="218">
        <v>73</v>
      </c>
      <c r="J114" s="218">
        <v>97</v>
      </c>
      <c r="K114" s="220">
        <f t="shared" ref="K114:K157" si="2">H114*I114*J114/1000000</f>
        <v>0.34696900000000003</v>
      </c>
      <c r="L114" s="290"/>
    </row>
    <row r="115" spans="1:12" s="216" customFormat="1" ht="24.95" customHeight="1" x14ac:dyDescent="0.3">
      <c r="A115" s="218" t="s">
        <v>648</v>
      </c>
      <c r="B115" s="228">
        <v>32901</v>
      </c>
      <c r="C115" s="218" t="s">
        <v>649</v>
      </c>
      <c r="D115" s="218" t="s">
        <v>650</v>
      </c>
      <c r="E115" s="219" t="s">
        <v>651</v>
      </c>
      <c r="F115" s="218" t="s">
        <v>95</v>
      </c>
      <c r="G115" s="218">
        <v>1</v>
      </c>
      <c r="H115" s="218">
        <v>40</v>
      </c>
      <c r="I115" s="218">
        <v>40</v>
      </c>
      <c r="J115" s="218">
        <v>40</v>
      </c>
      <c r="K115" s="220">
        <f t="shared" si="2"/>
        <v>6.4000000000000001E-2</v>
      </c>
      <c r="L115" s="290"/>
    </row>
    <row r="116" spans="1:12" s="216" customFormat="1" ht="24.95" customHeight="1" x14ac:dyDescent="0.3">
      <c r="A116" s="218" t="s">
        <v>648</v>
      </c>
      <c r="B116" s="228">
        <v>32901</v>
      </c>
      <c r="C116" s="218" t="s">
        <v>649</v>
      </c>
      <c r="D116" s="218" t="s">
        <v>650</v>
      </c>
      <c r="E116" s="219" t="s">
        <v>651</v>
      </c>
      <c r="F116" s="218" t="s">
        <v>95</v>
      </c>
      <c r="G116" s="218">
        <v>1</v>
      </c>
      <c r="H116" s="218">
        <v>40</v>
      </c>
      <c r="I116" s="218">
        <v>40</v>
      </c>
      <c r="J116" s="218">
        <v>40</v>
      </c>
      <c r="K116" s="220">
        <f t="shared" si="2"/>
        <v>6.4000000000000001E-2</v>
      </c>
      <c r="L116" s="290"/>
    </row>
    <row r="117" spans="1:12" s="216" customFormat="1" ht="24.95" customHeight="1" x14ac:dyDescent="0.3">
      <c r="A117" s="218" t="s">
        <v>652</v>
      </c>
      <c r="B117" s="228">
        <v>32902</v>
      </c>
      <c r="C117" s="218" t="s">
        <v>653</v>
      </c>
      <c r="D117" s="218" t="s">
        <v>654</v>
      </c>
      <c r="E117" s="219" t="s">
        <v>655</v>
      </c>
      <c r="F117" s="218" t="s">
        <v>95</v>
      </c>
      <c r="G117" s="218">
        <v>1</v>
      </c>
      <c r="H117" s="218">
        <v>40</v>
      </c>
      <c r="I117" s="218">
        <v>40</v>
      </c>
      <c r="J117" s="218">
        <v>40</v>
      </c>
      <c r="K117" s="220">
        <f t="shared" si="2"/>
        <v>6.4000000000000001E-2</v>
      </c>
      <c r="L117" s="290"/>
    </row>
    <row r="118" spans="1:12" s="216" customFormat="1" ht="24.95" customHeight="1" x14ac:dyDescent="0.3">
      <c r="A118" s="218" t="s">
        <v>652</v>
      </c>
      <c r="B118" s="228">
        <v>32902</v>
      </c>
      <c r="C118" s="218" t="s">
        <v>653</v>
      </c>
      <c r="D118" s="218" t="s">
        <v>654</v>
      </c>
      <c r="E118" s="219" t="s">
        <v>655</v>
      </c>
      <c r="F118" s="218" t="s">
        <v>95</v>
      </c>
      <c r="G118" s="218">
        <v>1</v>
      </c>
      <c r="H118" s="218">
        <v>56</v>
      </c>
      <c r="I118" s="218">
        <v>56</v>
      </c>
      <c r="J118" s="218">
        <v>80</v>
      </c>
      <c r="K118" s="220">
        <f t="shared" si="2"/>
        <v>0.25087999999999999</v>
      </c>
      <c r="L118" s="290"/>
    </row>
    <row r="119" spans="1:12" s="216" customFormat="1" ht="24.95" customHeight="1" x14ac:dyDescent="0.3">
      <c r="A119" s="218" t="s">
        <v>652</v>
      </c>
      <c r="B119" s="228">
        <v>32902</v>
      </c>
      <c r="C119" s="218" t="s">
        <v>653</v>
      </c>
      <c r="D119" s="218" t="s">
        <v>654</v>
      </c>
      <c r="E119" s="219" t="s">
        <v>655</v>
      </c>
      <c r="F119" s="218" t="s">
        <v>95</v>
      </c>
      <c r="G119" s="218">
        <v>1</v>
      </c>
      <c r="H119" s="218">
        <v>40</v>
      </c>
      <c r="I119" s="218">
        <v>40</v>
      </c>
      <c r="J119" s="218">
        <v>40</v>
      </c>
      <c r="K119" s="220">
        <f t="shared" si="2"/>
        <v>6.4000000000000001E-2</v>
      </c>
      <c r="L119" s="290"/>
    </row>
    <row r="120" spans="1:12" s="216" customFormat="1" ht="24.95" customHeight="1" x14ac:dyDescent="0.3">
      <c r="A120" s="218" t="s">
        <v>656</v>
      </c>
      <c r="B120" s="228">
        <v>32903</v>
      </c>
      <c r="C120" s="218" t="s">
        <v>657</v>
      </c>
      <c r="D120" s="218" t="s">
        <v>658</v>
      </c>
      <c r="E120" s="219" t="s">
        <v>659</v>
      </c>
      <c r="F120" s="218" t="s">
        <v>95</v>
      </c>
      <c r="G120" s="218">
        <v>1</v>
      </c>
      <c r="H120" s="218">
        <v>56</v>
      </c>
      <c r="I120" s="218">
        <v>56</v>
      </c>
      <c r="J120" s="218">
        <v>80</v>
      </c>
      <c r="K120" s="220">
        <f t="shared" si="2"/>
        <v>0.25087999999999999</v>
      </c>
      <c r="L120" s="290"/>
    </row>
    <row r="121" spans="1:12" s="216" customFormat="1" ht="24.95" customHeight="1" x14ac:dyDescent="0.3">
      <c r="A121" s="218" t="s">
        <v>656</v>
      </c>
      <c r="B121" s="228">
        <v>32903</v>
      </c>
      <c r="C121" s="218" t="s">
        <v>657</v>
      </c>
      <c r="D121" s="218" t="s">
        <v>658</v>
      </c>
      <c r="E121" s="219" t="s">
        <v>659</v>
      </c>
      <c r="F121" s="218" t="s">
        <v>95</v>
      </c>
      <c r="G121" s="218">
        <v>1</v>
      </c>
      <c r="H121" s="218">
        <v>40</v>
      </c>
      <c r="I121" s="218">
        <v>40</v>
      </c>
      <c r="J121" s="218">
        <v>40</v>
      </c>
      <c r="K121" s="220">
        <f t="shared" si="2"/>
        <v>6.4000000000000001E-2</v>
      </c>
      <c r="L121" s="290"/>
    </row>
    <row r="122" spans="1:12" s="216" customFormat="1" ht="24.95" customHeight="1" x14ac:dyDescent="0.3">
      <c r="A122" s="218" t="s">
        <v>660</v>
      </c>
      <c r="B122" s="228">
        <v>32904</v>
      </c>
      <c r="C122" s="218" t="s">
        <v>661</v>
      </c>
      <c r="D122" s="218" t="s">
        <v>662</v>
      </c>
      <c r="E122" s="219" t="s">
        <v>663</v>
      </c>
      <c r="F122" s="218" t="s">
        <v>51</v>
      </c>
      <c r="G122" s="218">
        <v>1</v>
      </c>
      <c r="H122" s="218">
        <v>51</v>
      </c>
      <c r="I122" s="218">
        <v>51</v>
      </c>
      <c r="J122" s="218">
        <v>76</v>
      </c>
      <c r="K122" s="220">
        <f t="shared" si="2"/>
        <v>0.19767599999999999</v>
      </c>
      <c r="L122" s="290"/>
    </row>
    <row r="123" spans="1:12" s="216" customFormat="1" ht="24.95" customHeight="1" x14ac:dyDescent="0.3">
      <c r="A123" s="218" t="s">
        <v>664</v>
      </c>
      <c r="B123" s="228">
        <v>32905</v>
      </c>
      <c r="C123" s="218" t="s">
        <v>665</v>
      </c>
      <c r="D123" s="218" t="s">
        <v>666</v>
      </c>
      <c r="E123" s="219" t="s">
        <v>667</v>
      </c>
      <c r="F123" s="218" t="s">
        <v>51</v>
      </c>
      <c r="G123" s="218">
        <v>1</v>
      </c>
      <c r="H123" s="218">
        <v>40</v>
      </c>
      <c r="I123" s="218">
        <v>40</v>
      </c>
      <c r="J123" s="218">
        <v>40</v>
      </c>
      <c r="K123" s="220">
        <f t="shared" si="2"/>
        <v>6.4000000000000001E-2</v>
      </c>
      <c r="L123" s="290"/>
    </row>
    <row r="124" spans="1:12" s="216" customFormat="1" ht="24.95" customHeight="1" x14ac:dyDescent="0.3">
      <c r="A124" s="218" t="s">
        <v>664</v>
      </c>
      <c r="B124" s="228">
        <v>32905</v>
      </c>
      <c r="C124" s="218" t="s">
        <v>665</v>
      </c>
      <c r="D124" s="218" t="s">
        <v>666</v>
      </c>
      <c r="E124" s="219" t="s">
        <v>667</v>
      </c>
      <c r="F124" s="218" t="s">
        <v>51</v>
      </c>
      <c r="G124" s="218">
        <v>1</v>
      </c>
      <c r="H124" s="218">
        <v>49</v>
      </c>
      <c r="I124" s="218">
        <v>73</v>
      </c>
      <c r="J124" s="218">
        <v>97</v>
      </c>
      <c r="K124" s="220">
        <f t="shared" si="2"/>
        <v>0.34696900000000003</v>
      </c>
      <c r="L124" s="290"/>
    </row>
    <row r="125" spans="1:12" s="216" customFormat="1" ht="24.95" customHeight="1" x14ac:dyDescent="0.3">
      <c r="A125" s="218" t="s">
        <v>668</v>
      </c>
      <c r="B125" s="228">
        <v>32907</v>
      </c>
      <c r="C125" s="218" t="s">
        <v>669</v>
      </c>
      <c r="D125" s="218" t="s">
        <v>670</v>
      </c>
      <c r="E125" s="219" t="s">
        <v>671</v>
      </c>
      <c r="F125" s="218" t="s">
        <v>95</v>
      </c>
      <c r="G125" s="218">
        <v>1</v>
      </c>
      <c r="H125" s="218">
        <v>51</v>
      </c>
      <c r="I125" s="218">
        <v>51</v>
      </c>
      <c r="J125" s="218">
        <v>76</v>
      </c>
      <c r="K125" s="220">
        <f t="shared" si="2"/>
        <v>0.19767599999999999</v>
      </c>
      <c r="L125" s="290"/>
    </row>
    <row r="126" spans="1:12" s="216" customFormat="1" ht="24.95" customHeight="1" x14ac:dyDescent="0.3">
      <c r="A126" s="218" t="s">
        <v>672</v>
      </c>
      <c r="B126" s="228">
        <v>32910</v>
      </c>
      <c r="C126" s="218" t="s">
        <v>673</v>
      </c>
      <c r="D126" s="218" t="s">
        <v>674</v>
      </c>
      <c r="E126" s="219" t="s">
        <v>675</v>
      </c>
      <c r="F126" s="218" t="s">
        <v>51</v>
      </c>
      <c r="G126" s="218">
        <v>1</v>
      </c>
      <c r="H126" s="218">
        <v>56</v>
      </c>
      <c r="I126" s="218">
        <v>56</v>
      </c>
      <c r="J126" s="218">
        <v>80</v>
      </c>
      <c r="K126" s="220">
        <f t="shared" si="2"/>
        <v>0.25087999999999999</v>
      </c>
      <c r="L126" s="290"/>
    </row>
    <row r="127" spans="1:12" s="216" customFormat="1" ht="24.95" customHeight="1" x14ac:dyDescent="0.3">
      <c r="A127" s="218" t="s">
        <v>672</v>
      </c>
      <c r="B127" s="228">
        <v>32910</v>
      </c>
      <c r="C127" s="218" t="s">
        <v>673</v>
      </c>
      <c r="D127" s="218" t="s">
        <v>674</v>
      </c>
      <c r="E127" s="219" t="s">
        <v>675</v>
      </c>
      <c r="F127" s="218" t="s">
        <v>51</v>
      </c>
      <c r="G127" s="218">
        <v>1</v>
      </c>
      <c r="H127" s="218">
        <v>40</v>
      </c>
      <c r="I127" s="218">
        <v>40</v>
      </c>
      <c r="J127" s="218">
        <v>40</v>
      </c>
      <c r="K127" s="220">
        <f t="shared" si="2"/>
        <v>6.4000000000000001E-2</v>
      </c>
      <c r="L127" s="290"/>
    </row>
    <row r="128" spans="1:12" s="346" customFormat="1" ht="24.95" customHeight="1" x14ac:dyDescent="0.3">
      <c r="A128" s="218" t="s">
        <v>676</v>
      </c>
      <c r="B128" s="228">
        <v>32953</v>
      </c>
      <c r="C128" s="218" t="s">
        <v>677</v>
      </c>
      <c r="D128" s="218" t="s">
        <v>678</v>
      </c>
      <c r="E128" s="219" t="s">
        <v>679</v>
      </c>
      <c r="F128" s="218" t="s">
        <v>21</v>
      </c>
      <c r="G128" s="218">
        <v>1</v>
      </c>
      <c r="H128" s="218">
        <v>51</v>
      </c>
      <c r="I128" s="218">
        <v>51</v>
      </c>
      <c r="J128" s="218">
        <v>76</v>
      </c>
      <c r="K128" s="220">
        <f t="shared" si="2"/>
        <v>0.19767599999999999</v>
      </c>
      <c r="L128" s="349"/>
    </row>
    <row r="129" spans="1:12" s="216" customFormat="1" ht="24.95" customHeight="1" x14ac:dyDescent="0.3">
      <c r="A129" s="218" t="s">
        <v>118</v>
      </c>
      <c r="B129" s="228">
        <v>32954</v>
      </c>
      <c r="C129" s="218" t="s">
        <v>119</v>
      </c>
      <c r="D129" s="218" t="s">
        <v>120</v>
      </c>
      <c r="E129" s="219" t="s">
        <v>121</v>
      </c>
      <c r="F129" s="218" t="s">
        <v>95</v>
      </c>
      <c r="G129" s="218">
        <v>1</v>
      </c>
      <c r="H129" s="218">
        <v>46</v>
      </c>
      <c r="I129" s="218">
        <v>46</v>
      </c>
      <c r="J129" s="218">
        <v>72</v>
      </c>
      <c r="K129" s="220">
        <f t="shared" si="2"/>
        <v>0.15235199999999999</v>
      </c>
      <c r="L129" s="289"/>
    </row>
    <row r="130" spans="1:12" s="216" customFormat="1" ht="24.95" customHeight="1" x14ac:dyDescent="0.3">
      <c r="A130" s="218" t="s">
        <v>118</v>
      </c>
      <c r="B130" s="228">
        <v>32954</v>
      </c>
      <c r="C130" s="218" t="s">
        <v>119</v>
      </c>
      <c r="D130" s="218" t="s">
        <v>120</v>
      </c>
      <c r="E130" s="219" t="s">
        <v>121</v>
      </c>
      <c r="F130" s="218" t="s">
        <v>95</v>
      </c>
      <c r="G130" s="218">
        <v>1</v>
      </c>
      <c r="H130" s="218">
        <v>46</v>
      </c>
      <c r="I130" s="218">
        <v>46</v>
      </c>
      <c r="J130" s="218">
        <v>72</v>
      </c>
      <c r="K130" s="220">
        <f t="shared" si="2"/>
        <v>0.15235199999999999</v>
      </c>
      <c r="L130" s="289"/>
    </row>
    <row r="131" spans="1:12" s="346" customFormat="1" ht="24.95" customHeight="1" x14ac:dyDescent="0.3">
      <c r="A131" s="218" t="s">
        <v>122</v>
      </c>
      <c r="B131" s="228">
        <v>32955</v>
      </c>
      <c r="C131" s="218" t="s">
        <v>123</v>
      </c>
      <c r="D131" s="218" t="s">
        <v>680</v>
      </c>
      <c r="E131" s="219" t="s">
        <v>124</v>
      </c>
      <c r="F131" s="218" t="s">
        <v>95</v>
      </c>
      <c r="G131" s="218">
        <v>1</v>
      </c>
      <c r="H131" s="218">
        <v>40</v>
      </c>
      <c r="I131" s="218">
        <v>40</v>
      </c>
      <c r="J131" s="218">
        <v>40</v>
      </c>
      <c r="K131" s="220">
        <f t="shared" si="2"/>
        <v>6.4000000000000001E-2</v>
      </c>
      <c r="L131" s="349" t="s">
        <v>125</v>
      </c>
    </row>
    <row r="132" spans="1:12" s="346" customFormat="1" ht="24.95" customHeight="1" x14ac:dyDescent="0.3">
      <c r="A132" s="218" t="s">
        <v>122</v>
      </c>
      <c r="B132" s="228">
        <v>32955</v>
      </c>
      <c r="C132" s="218" t="s">
        <v>123</v>
      </c>
      <c r="D132" s="218" t="s">
        <v>680</v>
      </c>
      <c r="E132" s="219" t="s">
        <v>124</v>
      </c>
      <c r="F132" s="218" t="s">
        <v>95</v>
      </c>
      <c r="G132" s="218">
        <v>1</v>
      </c>
      <c r="H132" s="218">
        <v>46</v>
      </c>
      <c r="I132" s="218">
        <v>46</v>
      </c>
      <c r="J132" s="218">
        <v>72</v>
      </c>
      <c r="K132" s="220">
        <f t="shared" si="2"/>
        <v>0.15235199999999999</v>
      </c>
      <c r="L132" s="349"/>
    </row>
    <row r="133" spans="1:12" s="346" customFormat="1" ht="24.95" customHeight="1" x14ac:dyDescent="0.3">
      <c r="A133" s="218" t="s">
        <v>122</v>
      </c>
      <c r="B133" s="228">
        <v>32955</v>
      </c>
      <c r="C133" s="218" t="s">
        <v>123</v>
      </c>
      <c r="D133" s="218" t="s">
        <v>680</v>
      </c>
      <c r="E133" s="219" t="s">
        <v>124</v>
      </c>
      <c r="F133" s="218" t="s">
        <v>95</v>
      </c>
      <c r="G133" s="218">
        <v>1</v>
      </c>
      <c r="H133" s="218">
        <v>83</v>
      </c>
      <c r="I133" s="218">
        <v>50</v>
      </c>
      <c r="J133" s="218">
        <v>79</v>
      </c>
      <c r="K133" s="220">
        <f t="shared" si="2"/>
        <v>0.32784999999999997</v>
      </c>
      <c r="L133" s="349"/>
    </row>
    <row r="134" spans="1:12" s="346" customFormat="1" ht="24.95" customHeight="1" x14ac:dyDescent="0.3">
      <c r="A134" s="218" t="s">
        <v>681</v>
      </c>
      <c r="B134" s="228">
        <v>32636</v>
      </c>
      <c r="C134" s="218" t="s">
        <v>682</v>
      </c>
      <c r="D134" s="218" t="s">
        <v>683</v>
      </c>
      <c r="E134" s="219" t="s">
        <v>684</v>
      </c>
      <c r="F134" s="218" t="s">
        <v>631</v>
      </c>
      <c r="G134" s="218">
        <v>1</v>
      </c>
      <c r="H134" s="218">
        <v>58</v>
      </c>
      <c r="I134" s="218">
        <v>58</v>
      </c>
      <c r="J134" s="218">
        <v>92</v>
      </c>
      <c r="K134" s="220">
        <f t="shared" si="2"/>
        <v>0.30948799999999999</v>
      </c>
      <c r="L134" s="349"/>
    </row>
    <row r="135" spans="1:12" s="216" customFormat="1" ht="24.95" customHeight="1" x14ac:dyDescent="0.3">
      <c r="A135" s="218" t="s">
        <v>130</v>
      </c>
      <c r="B135" s="228">
        <v>32957</v>
      </c>
      <c r="C135" s="218" t="s">
        <v>131</v>
      </c>
      <c r="D135" s="218" t="s">
        <v>132</v>
      </c>
      <c r="E135" s="219" t="s">
        <v>133</v>
      </c>
      <c r="F135" s="218" t="s">
        <v>51</v>
      </c>
      <c r="G135" s="218">
        <v>1</v>
      </c>
      <c r="H135" s="218">
        <v>51</v>
      </c>
      <c r="I135" s="218">
        <v>51</v>
      </c>
      <c r="J135" s="218">
        <v>76</v>
      </c>
      <c r="K135" s="220">
        <f t="shared" si="2"/>
        <v>0.19767599999999999</v>
      </c>
      <c r="L135" s="289"/>
    </row>
    <row r="136" spans="1:12" s="216" customFormat="1" ht="24.95" customHeight="1" x14ac:dyDescent="0.3">
      <c r="A136" s="218" t="s">
        <v>130</v>
      </c>
      <c r="B136" s="228">
        <v>32957</v>
      </c>
      <c r="C136" s="218" t="s">
        <v>131</v>
      </c>
      <c r="D136" s="218" t="s">
        <v>132</v>
      </c>
      <c r="E136" s="219" t="s">
        <v>133</v>
      </c>
      <c r="F136" s="218" t="s">
        <v>51</v>
      </c>
      <c r="G136" s="218">
        <v>1</v>
      </c>
      <c r="H136" s="218">
        <v>51</v>
      </c>
      <c r="I136" s="218">
        <v>51</v>
      </c>
      <c r="J136" s="218">
        <v>76</v>
      </c>
      <c r="K136" s="220">
        <f t="shared" si="2"/>
        <v>0.19767599999999999</v>
      </c>
      <c r="L136" s="289"/>
    </row>
    <row r="137" spans="1:12" s="216" customFormat="1" ht="24.95" customHeight="1" x14ac:dyDescent="0.3">
      <c r="A137" s="218" t="s">
        <v>134</v>
      </c>
      <c r="B137" s="228">
        <v>32958</v>
      </c>
      <c r="C137" s="218" t="s">
        <v>135</v>
      </c>
      <c r="D137" s="218" t="s">
        <v>136</v>
      </c>
      <c r="E137" s="219" t="s">
        <v>137</v>
      </c>
      <c r="F137" s="218" t="s">
        <v>95</v>
      </c>
      <c r="G137" s="218">
        <v>1</v>
      </c>
      <c r="H137" s="218">
        <v>58</v>
      </c>
      <c r="I137" s="218">
        <v>58</v>
      </c>
      <c r="J137" s="218">
        <v>92</v>
      </c>
      <c r="K137" s="220">
        <f t="shared" si="2"/>
        <v>0.30948799999999999</v>
      </c>
      <c r="L137" s="289"/>
    </row>
    <row r="138" spans="1:12" s="216" customFormat="1" ht="24.95" customHeight="1" x14ac:dyDescent="0.3">
      <c r="A138" s="218" t="s">
        <v>134</v>
      </c>
      <c r="B138" s="228">
        <v>32958</v>
      </c>
      <c r="C138" s="218" t="s">
        <v>135</v>
      </c>
      <c r="D138" s="218" t="s">
        <v>136</v>
      </c>
      <c r="E138" s="219" t="s">
        <v>137</v>
      </c>
      <c r="F138" s="218" t="s">
        <v>95</v>
      </c>
      <c r="G138" s="218">
        <v>1</v>
      </c>
      <c r="H138" s="218">
        <v>40</v>
      </c>
      <c r="I138" s="218">
        <v>40</v>
      </c>
      <c r="J138" s="218">
        <v>40</v>
      </c>
      <c r="K138" s="220">
        <f t="shared" si="2"/>
        <v>6.4000000000000001E-2</v>
      </c>
      <c r="L138" s="289"/>
    </row>
    <row r="139" spans="1:12" s="216" customFormat="1" ht="24.95" customHeight="1" x14ac:dyDescent="0.3">
      <c r="A139" s="218" t="s">
        <v>139</v>
      </c>
      <c r="B139" s="228">
        <v>32962</v>
      </c>
      <c r="C139" s="218" t="s">
        <v>140</v>
      </c>
      <c r="D139" s="218" t="s">
        <v>141</v>
      </c>
      <c r="E139" s="219" t="s">
        <v>142</v>
      </c>
      <c r="F139" s="218" t="s">
        <v>20</v>
      </c>
      <c r="G139" s="218">
        <v>1</v>
      </c>
      <c r="H139" s="218">
        <v>51</v>
      </c>
      <c r="I139" s="218">
        <v>51</v>
      </c>
      <c r="J139" s="218">
        <v>76</v>
      </c>
      <c r="K139" s="220">
        <f t="shared" si="2"/>
        <v>0.19767599999999999</v>
      </c>
      <c r="L139" s="289"/>
    </row>
    <row r="140" spans="1:12" s="216" customFormat="1" ht="24.95" customHeight="1" x14ac:dyDescent="0.3">
      <c r="A140" s="218" t="s">
        <v>139</v>
      </c>
      <c r="B140" s="228">
        <v>32962</v>
      </c>
      <c r="C140" s="218" t="s">
        <v>140</v>
      </c>
      <c r="D140" s="218" t="s">
        <v>141</v>
      </c>
      <c r="E140" s="219" t="s">
        <v>142</v>
      </c>
      <c r="F140" s="218" t="s">
        <v>20</v>
      </c>
      <c r="G140" s="218">
        <v>1</v>
      </c>
      <c r="H140" s="218">
        <v>51</v>
      </c>
      <c r="I140" s="218">
        <v>51</v>
      </c>
      <c r="J140" s="218">
        <v>76</v>
      </c>
      <c r="K140" s="220">
        <f t="shared" si="2"/>
        <v>0.19767599999999999</v>
      </c>
      <c r="L140" s="289"/>
    </row>
    <row r="141" spans="1:12" s="346" customFormat="1" ht="24.95" customHeight="1" x14ac:dyDescent="0.3">
      <c r="A141" s="218" t="s">
        <v>143</v>
      </c>
      <c r="B141" s="228">
        <v>32963</v>
      </c>
      <c r="C141" s="218" t="s">
        <v>145</v>
      </c>
      <c r="D141" s="218" t="s">
        <v>146</v>
      </c>
      <c r="E141" s="219" t="s">
        <v>147</v>
      </c>
      <c r="F141" s="218" t="s">
        <v>95</v>
      </c>
      <c r="G141" s="218">
        <v>1</v>
      </c>
      <c r="H141" s="218">
        <v>40</v>
      </c>
      <c r="I141" s="218">
        <v>40</v>
      </c>
      <c r="J141" s="218">
        <v>40</v>
      </c>
      <c r="K141" s="220">
        <f t="shared" si="2"/>
        <v>6.4000000000000001E-2</v>
      </c>
      <c r="L141" s="349"/>
    </row>
    <row r="142" spans="1:12" s="216" customFormat="1" ht="24.95" customHeight="1" x14ac:dyDescent="0.3">
      <c r="A142" s="218" t="s">
        <v>148</v>
      </c>
      <c r="B142" s="228">
        <v>32964</v>
      </c>
      <c r="C142" s="218" t="s">
        <v>149</v>
      </c>
      <c r="D142" s="218" t="s">
        <v>150</v>
      </c>
      <c r="E142" s="219" t="s">
        <v>151</v>
      </c>
      <c r="F142" s="218" t="s">
        <v>51</v>
      </c>
      <c r="G142" s="218">
        <v>1</v>
      </c>
      <c r="H142" s="218">
        <v>58</v>
      </c>
      <c r="I142" s="218">
        <v>58</v>
      </c>
      <c r="J142" s="218">
        <v>92</v>
      </c>
      <c r="K142" s="220">
        <f t="shared" si="2"/>
        <v>0.30948799999999999</v>
      </c>
      <c r="L142" s="289"/>
    </row>
    <row r="143" spans="1:12" s="216" customFormat="1" ht="24.95" customHeight="1" x14ac:dyDescent="0.3">
      <c r="A143" s="218" t="s">
        <v>148</v>
      </c>
      <c r="B143" s="228">
        <v>32964</v>
      </c>
      <c r="C143" s="218" t="s">
        <v>149</v>
      </c>
      <c r="D143" s="218" t="s">
        <v>150</v>
      </c>
      <c r="E143" s="219" t="s">
        <v>151</v>
      </c>
      <c r="F143" s="218" t="s">
        <v>51</v>
      </c>
      <c r="G143" s="218">
        <v>1</v>
      </c>
      <c r="H143" s="218">
        <v>40</v>
      </c>
      <c r="I143" s="218">
        <v>40</v>
      </c>
      <c r="J143" s="218">
        <v>40</v>
      </c>
      <c r="K143" s="220">
        <f t="shared" si="2"/>
        <v>6.4000000000000001E-2</v>
      </c>
      <c r="L143" s="289"/>
    </row>
    <row r="144" spans="1:12" s="216" customFormat="1" ht="24.95" customHeight="1" x14ac:dyDescent="0.3">
      <c r="A144" s="218" t="s">
        <v>152</v>
      </c>
      <c r="B144" s="228">
        <v>32966</v>
      </c>
      <c r="C144" s="218" t="s">
        <v>153</v>
      </c>
      <c r="D144" s="218" t="s">
        <v>154</v>
      </c>
      <c r="E144" s="219" t="s">
        <v>155</v>
      </c>
      <c r="F144" s="218" t="s">
        <v>95</v>
      </c>
      <c r="G144" s="218">
        <v>1</v>
      </c>
      <c r="H144" s="218">
        <v>46</v>
      </c>
      <c r="I144" s="218">
        <v>46</v>
      </c>
      <c r="J144" s="218">
        <v>72</v>
      </c>
      <c r="K144" s="220">
        <f t="shared" si="2"/>
        <v>0.15235199999999999</v>
      </c>
      <c r="L144" s="289"/>
    </row>
    <row r="145" spans="1:12" s="216" customFormat="1" ht="24.95" customHeight="1" x14ac:dyDescent="0.3">
      <c r="A145" s="218" t="s">
        <v>156</v>
      </c>
      <c r="B145" s="228">
        <v>32967</v>
      </c>
      <c r="C145" s="218" t="s">
        <v>157</v>
      </c>
      <c r="D145" s="218" t="s">
        <v>158</v>
      </c>
      <c r="E145" s="219" t="s">
        <v>159</v>
      </c>
      <c r="F145" s="218" t="s">
        <v>95</v>
      </c>
      <c r="G145" s="218">
        <v>1</v>
      </c>
      <c r="H145" s="218">
        <v>51</v>
      </c>
      <c r="I145" s="218">
        <v>51</v>
      </c>
      <c r="J145" s="218">
        <v>76</v>
      </c>
      <c r="K145" s="220">
        <f t="shared" si="2"/>
        <v>0.19767599999999999</v>
      </c>
      <c r="L145" s="289"/>
    </row>
    <row r="146" spans="1:12" s="216" customFormat="1" ht="24.95" customHeight="1" x14ac:dyDescent="0.3">
      <c r="A146" s="218" t="s">
        <v>156</v>
      </c>
      <c r="B146" s="228">
        <v>32967</v>
      </c>
      <c r="C146" s="218" t="s">
        <v>157</v>
      </c>
      <c r="D146" s="218" t="s">
        <v>158</v>
      </c>
      <c r="E146" s="219" t="s">
        <v>159</v>
      </c>
      <c r="F146" s="218" t="s">
        <v>95</v>
      </c>
      <c r="G146" s="218">
        <v>1</v>
      </c>
      <c r="H146" s="218">
        <v>40</v>
      </c>
      <c r="I146" s="218">
        <v>40</v>
      </c>
      <c r="J146" s="218">
        <v>40</v>
      </c>
      <c r="K146" s="220">
        <f t="shared" si="2"/>
        <v>6.4000000000000001E-2</v>
      </c>
      <c r="L146" s="289"/>
    </row>
    <row r="147" spans="1:12" s="216" customFormat="1" ht="24.95" customHeight="1" x14ac:dyDescent="0.3">
      <c r="A147" s="218" t="s">
        <v>160</v>
      </c>
      <c r="B147" s="228">
        <v>32968</v>
      </c>
      <c r="C147" s="218" t="s">
        <v>162</v>
      </c>
      <c r="D147" s="218" t="s">
        <v>163</v>
      </c>
      <c r="E147" s="219" t="s">
        <v>164</v>
      </c>
      <c r="F147" s="218" t="s">
        <v>20</v>
      </c>
      <c r="G147" s="218">
        <v>1</v>
      </c>
      <c r="H147" s="218">
        <v>56</v>
      </c>
      <c r="I147" s="218">
        <v>56</v>
      </c>
      <c r="J147" s="218">
        <v>80</v>
      </c>
      <c r="K147" s="220">
        <f t="shared" si="2"/>
        <v>0.25087999999999999</v>
      </c>
      <c r="L147" s="289"/>
    </row>
    <row r="148" spans="1:12" s="216" customFormat="1" ht="24.95" customHeight="1" x14ac:dyDescent="0.3">
      <c r="A148" s="218" t="s">
        <v>160</v>
      </c>
      <c r="B148" s="228">
        <v>32968</v>
      </c>
      <c r="C148" s="218" t="s">
        <v>162</v>
      </c>
      <c r="D148" s="218" t="s">
        <v>163</v>
      </c>
      <c r="E148" s="219" t="s">
        <v>164</v>
      </c>
      <c r="F148" s="218" t="s">
        <v>20</v>
      </c>
      <c r="G148" s="218">
        <v>1</v>
      </c>
      <c r="H148" s="218">
        <v>40</v>
      </c>
      <c r="I148" s="218">
        <v>40</v>
      </c>
      <c r="J148" s="218">
        <v>40</v>
      </c>
      <c r="K148" s="220">
        <f t="shared" si="2"/>
        <v>6.4000000000000001E-2</v>
      </c>
      <c r="L148" s="289"/>
    </row>
    <row r="149" spans="1:12" s="216" customFormat="1" ht="24.95" customHeight="1" x14ac:dyDescent="0.3">
      <c r="A149" s="218" t="s">
        <v>165</v>
      </c>
      <c r="B149" s="228">
        <v>32969</v>
      </c>
      <c r="C149" s="218" t="s">
        <v>149</v>
      </c>
      <c r="D149" s="218" t="s">
        <v>150</v>
      </c>
      <c r="E149" s="219" t="s">
        <v>151</v>
      </c>
      <c r="F149" s="218" t="s">
        <v>51</v>
      </c>
      <c r="G149" s="218">
        <v>1</v>
      </c>
      <c r="H149" s="218">
        <v>48</v>
      </c>
      <c r="I149" s="218">
        <v>26</v>
      </c>
      <c r="J149" s="218">
        <v>99</v>
      </c>
      <c r="K149" s="220">
        <f t="shared" si="2"/>
        <v>0.123552</v>
      </c>
      <c r="L149" s="289"/>
    </row>
    <row r="150" spans="1:12" s="216" customFormat="1" ht="24.95" customHeight="1" x14ac:dyDescent="0.3">
      <c r="A150" s="218" t="s">
        <v>166</v>
      </c>
      <c r="B150" s="228">
        <v>32970</v>
      </c>
      <c r="C150" s="218" t="s">
        <v>167</v>
      </c>
      <c r="D150" s="218" t="s">
        <v>168</v>
      </c>
      <c r="E150" s="219" t="s">
        <v>169</v>
      </c>
      <c r="F150" s="218" t="s">
        <v>21</v>
      </c>
      <c r="G150" s="218">
        <v>1</v>
      </c>
      <c r="H150" s="218">
        <v>51</v>
      </c>
      <c r="I150" s="218">
        <v>51</v>
      </c>
      <c r="J150" s="218">
        <v>76</v>
      </c>
      <c r="K150" s="220">
        <f t="shared" si="2"/>
        <v>0.19767599999999999</v>
      </c>
      <c r="L150" s="289"/>
    </row>
    <row r="151" spans="1:12" s="216" customFormat="1" ht="24.95" customHeight="1" x14ac:dyDescent="0.3">
      <c r="A151" s="218" t="s">
        <v>170</v>
      </c>
      <c r="B151" s="228">
        <v>32971</v>
      </c>
      <c r="C151" s="218" t="s">
        <v>171</v>
      </c>
      <c r="D151" s="218" t="s">
        <v>172</v>
      </c>
      <c r="E151" s="219" t="s">
        <v>173</v>
      </c>
      <c r="F151" s="218" t="s">
        <v>20</v>
      </c>
      <c r="G151" s="218">
        <v>1</v>
      </c>
      <c r="H151" s="218">
        <v>56</v>
      </c>
      <c r="I151" s="218">
        <v>56</v>
      </c>
      <c r="J151" s="218">
        <v>80</v>
      </c>
      <c r="K151" s="220">
        <f t="shared" si="2"/>
        <v>0.25087999999999999</v>
      </c>
      <c r="L151" s="289"/>
    </row>
    <row r="152" spans="1:12" s="216" customFormat="1" ht="24.95" customHeight="1" x14ac:dyDescent="0.3">
      <c r="A152" s="218" t="s">
        <v>170</v>
      </c>
      <c r="B152" s="228">
        <v>32971</v>
      </c>
      <c r="C152" s="218" t="s">
        <v>171</v>
      </c>
      <c r="D152" s="218" t="s">
        <v>172</v>
      </c>
      <c r="E152" s="219" t="s">
        <v>173</v>
      </c>
      <c r="F152" s="218" t="s">
        <v>20</v>
      </c>
      <c r="G152" s="218">
        <v>1</v>
      </c>
      <c r="H152" s="218">
        <v>40</v>
      </c>
      <c r="I152" s="218">
        <v>40</v>
      </c>
      <c r="J152" s="218">
        <v>40</v>
      </c>
      <c r="K152" s="220">
        <f t="shared" si="2"/>
        <v>6.4000000000000001E-2</v>
      </c>
      <c r="L152" s="289"/>
    </row>
    <row r="153" spans="1:12" s="216" customFormat="1" ht="24.95" customHeight="1" x14ac:dyDescent="0.3">
      <c r="A153" s="218" t="s">
        <v>174</v>
      </c>
      <c r="B153" s="228">
        <v>32972</v>
      </c>
      <c r="C153" s="218" t="s">
        <v>175</v>
      </c>
      <c r="D153" s="218" t="s">
        <v>176</v>
      </c>
      <c r="E153" s="219" t="s">
        <v>177</v>
      </c>
      <c r="F153" s="218" t="s">
        <v>21</v>
      </c>
      <c r="G153" s="218">
        <v>1</v>
      </c>
      <c r="H153" s="218">
        <v>63</v>
      </c>
      <c r="I153" s="218">
        <v>16</v>
      </c>
      <c r="J153" s="218">
        <v>176</v>
      </c>
      <c r="K153" s="220">
        <f t="shared" si="2"/>
        <v>0.17740800000000001</v>
      </c>
      <c r="L153" s="289"/>
    </row>
    <row r="154" spans="1:12" s="216" customFormat="1" ht="24.95" customHeight="1" x14ac:dyDescent="0.3">
      <c r="A154" s="218" t="s">
        <v>174</v>
      </c>
      <c r="B154" s="228">
        <v>32972</v>
      </c>
      <c r="C154" s="218" t="s">
        <v>175</v>
      </c>
      <c r="D154" s="218" t="s">
        <v>176</v>
      </c>
      <c r="E154" s="219" t="s">
        <v>177</v>
      </c>
      <c r="F154" s="218" t="s">
        <v>21</v>
      </c>
      <c r="G154" s="218">
        <v>1</v>
      </c>
      <c r="H154" s="218">
        <v>204</v>
      </c>
      <c r="I154" s="218">
        <v>19</v>
      </c>
      <c r="J154" s="218">
        <v>10</v>
      </c>
      <c r="K154" s="220">
        <f t="shared" si="2"/>
        <v>3.8760000000000003E-2</v>
      </c>
      <c r="L154" s="289"/>
    </row>
    <row r="155" spans="1:12" s="216" customFormat="1" ht="24.95" customHeight="1" x14ac:dyDescent="0.3">
      <c r="A155" s="218" t="s">
        <v>178</v>
      </c>
      <c r="B155" s="228">
        <v>32973</v>
      </c>
      <c r="C155" s="218" t="s">
        <v>179</v>
      </c>
      <c r="D155" s="218" t="s">
        <v>180</v>
      </c>
      <c r="E155" s="219" t="s">
        <v>181</v>
      </c>
      <c r="F155" s="218" t="s">
        <v>95</v>
      </c>
      <c r="G155" s="218">
        <v>1</v>
      </c>
      <c r="H155" s="218">
        <v>46</v>
      </c>
      <c r="I155" s="218">
        <v>46</v>
      </c>
      <c r="J155" s="218">
        <v>72</v>
      </c>
      <c r="K155" s="220">
        <f t="shared" si="2"/>
        <v>0.15235199999999999</v>
      </c>
      <c r="L155" s="289"/>
    </row>
    <row r="156" spans="1:12" s="216" customFormat="1" ht="24.95" customHeight="1" x14ac:dyDescent="0.3">
      <c r="A156" s="218" t="s">
        <v>182</v>
      </c>
      <c r="B156" s="228">
        <v>32974</v>
      </c>
      <c r="C156" s="218" t="s">
        <v>183</v>
      </c>
      <c r="D156" s="218" t="s">
        <v>184</v>
      </c>
      <c r="E156" s="219" t="s">
        <v>185</v>
      </c>
      <c r="F156" s="218" t="s">
        <v>95</v>
      </c>
      <c r="G156" s="218">
        <v>1</v>
      </c>
      <c r="H156" s="218">
        <v>40</v>
      </c>
      <c r="I156" s="218">
        <v>40</v>
      </c>
      <c r="J156" s="218">
        <v>40</v>
      </c>
      <c r="K156" s="220">
        <f t="shared" si="2"/>
        <v>6.4000000000000001E-2</v>
      </c>
      <c r="L156" s="289"/>
    </row>
    <row r="157" spans="1:12" s="216" customFormat="1" ht="24.95" customHeight="1" x14ac:dyDescent="0.3">
      <c r="A157" s="218" t="s">
        <v>182</v>
      </c>
      <c r="B157" s="228">
        <v>32974</v>
      </c>
      <c r="C157" s="218" t="s">
        <v>183</v>
      </c>
      <c r="D157" s="218" t="s">
        <v>184</v>
      </c>
      <c r="E157" s="219" t="s">
        <v>185</v>
      </c>
      <c r="F157" s="218" t="s">
        <v>95</v>
      </c>
      <c r="G157" s="218">
        <v>1</v>
      </c>
      <c r="H157" s="218">
        <v>49</v>
      </c>
      <c r="I157" s="218">
        <v>73</v>
      </c>
      <c r="J157" s="218">
        <v>97</v>
      </c>
      <c r="K157" s="220">
        <f t="shared" si="2"/>
        <v>0.34696900000000003</v>
      </c>
      <c r="L157" s="289"/>
    </row>
    <row r="158" spans="1:12" s="216" customFormat="1" ht="24.95" customHeight="1" x14ac:dyDescent="0.3">
      <c r="A158" s="218" t="s">
        <v>186</v>
      </c>
      <c r="B158" s="228">
        <v>32975</v>
      </c>
      <c r="C158" s="218" t="s">
        <v>187</v>
      </c>
      <c r="D158" s="218" t="s">
        <v>188</v>
      </c>
      <c r="E158" s="219" t="s">
        <v>189</v>
      </c>
      <c r="F158" s="218" t="s">
        <v>95</v>
      </c>
      <c r="G158" s="218">
        <v>1</v>
      </c>
      <c r="H158" s="218">
        <v>46</v>
      </c>
      <c r="I158" s="218">
        <v>46</v>
      </c>
      <c r="J158" s="218">
        <v>72</v>
      </c>
      <c r="K158" s="220">
        <f t="shared" ref="K158:K181" si="3">H158*I158*J158/1000000</f>
        <v>0.15235199999999999</v>
      </c>
      <c r="L158" s="289"/>
    </row>
    <row r="159" spans="1:12" s="216" customFormat="1" ht="24.95" customHeight="1" x14ac:dyDescent="0.3">
      <c r="A159" s="218" t="s">
        <v>190</v>
      </c>
      <c r="B159" s="228">
        <v>32976</v>
      </c>
      <c r="C159" s="218" t="s">
        <v>191</v>
      </c>
      <c r="D159" s="218" t="s">
        <v>192</v>
      </c>
      <c r="E159" s="219" t="s">
        <v>193</v>
      </c>
      <c r="F159" s="218" t="s">
        <v>95</v>
      </c>
      <c r="G159" s="218">
        <v>1</v>
      </c>
      <c r="H159" s="218">
        <v>70</v>
      </c>
      <c r="I159" s="218">
        <v>53</v>
      </c>
      <c r="J159" s="218">
        <v>92</v>
      </c>
      <c r="K159" s="220">
        <f t="shared" si="3"/>
        <v>0.34132000000000001</v>
      </c>
      <c r="L159" s="289"/>
    </row>
    <row r="160" spans="1:12" s="216" customFormat="1" ht="24.95" customHeight="1" x14ac:dyDescent="0.3">
      <c r="A160" s="218" t="s">
        <v>190</v>
      </c>
      <c r="B160" s="228">
        <v>32976</v>
      </c>
      <c r="C160" s="218" t="s">
        <v>191</v>
      </c>
      <c r="D160" s="218" t="s">
        <v>192</v>
      </c>
      <c r="E160" s="219" t="s">
        <v>193</v>
      </c>
      <c r="F160" s="218" t="s">
        <v>95</v>
      </c>
      <c r="G160" s="218">
        <v>1</v>
      </c>
      <c r="H160" s="218">
        <v>59</v>
      </c>
      <c r="I160" s="218">
        <v>59</v>
      </c>
      <c r="J160" s="218">
        <v>93</v>
      </c>
      <c r="K160" s="220">
        <f t="shared" si="3"/>
        <v>0.32373299999999999</v>
      </c>
      <c r="L160" s="289" t="s">
        <v>32</v>
      </c>
    </row>
    <row r="161" spans="1:12" s="216" customFormat="1" ht="24.95" customHeight="1" x14ac:dyDescent="0.3">
      <c r="A161" s="218" t="s">
        <v>190</v>
      </c>
      <c r="B161" s="228">
        <v>32976</v>
      </c>
      <c r="C161" s="218" t="s">
        <v>191</v>
      </c>
      <c r="D161" s="218" t="s">
        <v>192</v>
      </c>
      <c r="E161" s="219" t="s">
        <v>193</v>
      </c>
      <c r="F161" s="218" t="s">
        <v>95</v>
      </c>
      <c r="G161" s="218">
        <v>1</v>
      </c>
      <c r="H161" s="218">
        <v>40</v>
      </c>
      <c r="I161" s="218">
        <v>40</v>
      </c>
      <c r="J161" s="218">
        <v>40</v>
      </c>
      <c r="K161" s="220">
        <f t="shared" si="3"/>
        <v>6.4000000000000001E-2</v>
      </c>
      <c r="L161" s="289"/>
    </row>
    <row r="162" spans="1:12" s="216" customFormat="1" ht="24.95" customHeight="1" x14ac:dyDescent="0.3">
      <c r="A162" s="218" t="s">
        <v>190</v>
      </c>
      <c r="B162" s="228">
        <v>32977</v>
      </c>
      <c r="C162" s="218" t="s">
        <v>194</v>
      </c>
      <c r="D162" s="218" t="s">
        <v>195</v>
      </c>
      <c r="E162" s="257" t="s">
        <v>685</v>
      </c>
      <c r="F162" s="218" t="s">
        <v>95</v>
      </c>
      <c r="G162" s="218">
        <v>1</v>
      </c>
      <c r="H162" s="218">
        <v>46</v>
      </c>
      <c r="I162" s="218">
        <v>46</v>
      </c>
      <c r="J162" s="218">
        <v>72</v>
      </c>
      <c r="K162" s="220">
        <f t="shared" si="3"/>
        <v>0.15235199999999999</v>
      </c>
      <c r="L162" s="289"/>
    </row>
    <row r="163" spans="1:12" s="216" customFormat="1" ht="24.95" customHeight="1" x14ac:dyDescent="0.3">
      <c r="A163" s="218" t="s">
        <v>190</v>
      </c>
      <c r="B163" s="228">
        <v>32978</v>
      </c>
      <c r="C163" s="218" t="s">
        <v>197</v>
      </c>
      <c r="D163" s="218" t="s">
        <v>198</v>
      </c>
      <c r="E163" s="219" t="s">
        <v>199</v>
      </c>
      <c r="F163" s="218" t="s">
        <v>95</v>
      </c>
      <c r="G163" s="218">
        <v>1</v>
      </c>
      <c r="H163" s="218">
        <v>56</v>
      </c>
      <c r="I163" s="218">
        <v>56</v>
      </c>
      <c r="J163" s="218">
        <v>80</v>
      </c>
      <c r="K163" s="220">
        <f t="shared" si="3"/>
        <v>0.25087999999999999</v>
      </c>
      <c r="L163" s="289"/>
    </row>
    <row r="164" spans="1:12" s="216" customFormat="1" ht="24.95" customHeight="1" x14ac:dyDescent="0.3">
      <c r="A164" s="218" t="s">
        <v>190</v>
      </c>
      <c r="B164" s="228">
        <v>32979</v>
      </c>
      <c r="C164" s="218" t="s">
        <v>200</v>
      </c>
      <c r="D164" s="218" t="s">
        <v>201</v>
      </c>
      <c r="E164" s="219" t="s">
        <v>202</v>
      </c>
      <c r="F164" s="218" t="s">
        <v>95</v>
      </c>
      <c r="G164" s="218">
        <v>1</v>
      </c>
      <c r="H164" s="218">
        <v>40</v>
      </c>
      <c r="I164" s="218">
        <v>40</v>
      </c>
      <c r="J164" s="218">
        <v>40</v>
      </c>
      <c r="K164" s="220">
        <f t="shared" si="3"/>
        <v>6.4000000000000001E-2</v>
      </c>
      <c r="L164" s="289"/>
    </row>
    <row r="165" spans="1:12" s="216" customFormat="1" ht="24.95" customHeight="1" x14ac:dyDescent="0.3">
      <c r="A165" s="218" t="s">
        <v>190</v>
      </c>
      <c r="B165" s="228">
        <v>32979</v>
      </c>
      <c r="C165" s="218" t="s">
        <v>200</v>
      </c>
      <c r="D165" s="218" t="s">
        <v>201</v>
      </c>
      <c r="E165" s="219" t="s">
        <v>202</v>
      </c>
      <c r="F165" s="218" t="s">
        <v>95</v>
      </c>
      <c r="G165" s="218">
        <v>1</v>
      </c>
      <c r="H165" s="218">
        <v>58</v>
      </c>
      <c r="I165" s="218">
        <v>58</v>
      </c>
      <c r="J165" s="218">
        <v>92</v>
      </c>
      <c r="K165" s="220">
        <f t="shared" si="3"/>
        <v>0.30948799999999999</v>
      </c>
      <c r="L165" s="289"/>
    </row>
    <row r="166" spans="1:12" s="216" customFormat="1" ht="24.95" customHeight="1" x14ac:dyDescent="0.3">
      <c r="A166" s="218" t="s">
        <v>190</v>
      </c>
      <c r="B166" s="228">
        <v>32980</v>
      </c>
      <c r="C166" s="218" t="s">
        <v>203</v>
      </c>
      <c r="D166" s="218" t="s">
        <v>204</v>
      </c>
      <c r="E166" s="219" t="s">
        <v>205</v>
      </c>
      <c r="F166" s="218" t="s">
        <v>95</v>
      </c>
      <c r="G166" s="218">
        <v>1</v>
      </c>
      <c r="H166" s="218">
        <v>40</v>
      </c>
      <c r="I166" s="218">
        <v>40</v>
      </c>
      <c r="J166" s="218">
        <v>40</v>
      </c>
      <c r="K166" s="220">
        <f t="shared" si="3"/>
        <v>6.4000000000000001E-2</v>
      </c>
      <c r="L166" s="289"/>
    </row>
    <row r="167" spans="1:12" s="216" customFormat="1" ht="24.95" customHeight="1" x14ac:dyDescent="0.3">
      <c r="A167" s="218" t="s">
        <v>206</v>
      </c>
      <c r="B167" s="228">
        <v>32981</v>
      </c>
      <c r="C167" s="218" t="s">
        <v>207</v>
      </c>
      <c r="D167" s="218" t="s">
        <v>208</v>
      </c>
      <c r="E167" s="219" t="s">
        <v>209</v>
      </c>
      <c r="F167" s="218" t="s">
        <v>95</v>
      </c>
      <c r="G167" s="218">
        <v>1</v>
      </c>
      <c r="H167" s="218">
        <v>40</v>
      </c>
      <c r="I167" s="218">
        <v>40</v>
      </c>
      <c r="J167" s="218">
        <v>40</v>
      </c>
      <c r="K167" s="220">
        <f t="shared" si="3"/>
        <v>6.4000000000000001E-2</v>
      </c>
      <c r="L167" s="289"/>
    </row>
    <row r="168" spans="1:12" s="216" customFormat="1" ht="24.95" customHeight="1" x14ac:dyDescent="0.3">
      <c r="A168" s="218" t="s">
        <v>206</v>
      </c>
      <c r="B168" s="228">
        <v>32982</v>
      </c>
      <c r="C168" s="218" t="s">
        <v>210</v>
      </c>
      <c r="D168" s="218" t="s">
        <v>211</v>
      </c>
      <c r="E168" s="219" t="s">
        <v>212</v>
      </c>
      <c r="F168" s="218" t="s">
        <v>95</v>
      </c>
      <c r="G168" s="218">
        <v>1</v>
      </c>
      <c r="H168" s="218">
        <v>56</v>
      </c>
      <c r="I168" s="218">
        <v>56</v>
      </c>
      <c r="J168" s="218">
        <v>80</v>
      </c>
      <c r="K168" s="220">
        <f t="shared" si="3"/>
        <v>0.25087999999999999</v>
      </c>
      <c r="L168" s="289"/>
    </row>
    <row r="169" spans="1:12" s="216" customFormat="1" ht="24.95" customHeight="1" x14ac:dyDescent="0.3">
      <c r="A169" s="218" t="s">
        <v>686</v>
      </c>
      <c r="B169" s="228">
        <v>32983</v>
      </c>
      <c r="C169" s="218" t="s">
        <v>687</v>
      </c>
      <c r="D169" s="218" t="s">
        <v>688</v>
      </c>
      <c r="E169" s="219" t="s">
        <v>689</v>
      </c>
      <c r="F169" s="218" t="s">
        <v>20</v>
      </c>
      <c r="G169" s="218">
        <v>1</v>
      </c>
      <c r="H169" s="218">
        <v>56</v>
      </c>
      <c r="I169" s="218">
        <v>56</v>
      </c>
      <c r="J169" s="218">
        <v>80</v>
      </c>
      <c r="K169" s="220">
        <f t="shared" si="3"/>
        <v>0.25087999999999999</v>
      </c>
      <c r="L169" s="290"/>
    </row>
    <row r="170" spans="1:12" s="216" customFormat="1" ht="24.95" customHeight="1" x14ac:dyDescent="0.3">
      <c r="A170" s="218" t="s">
        <v>213</v>
      </c>
      <c r="B170" s="228">
        <v>32985</v>
      </c>
      <c r="C170" s="218" t="s">
        <v>214</v>
      </c>
      <c r="D170" s="218" t="s">
        <v>215</v>
      </c>
      <c r="E170" s="219" t="s">
        <v>216</v>
      </c>
      <c r="F170" s="218" t="s">
        <v>95</v>
      </c>
      <c r="G170" s="218">
        <v>1</v>
      </c>
      <c r="H170" s="218">
        <v>58</v>
      </c>
      <c r="I170" s="218">
        <v>58</v>
      </c>
      <c r="J170" s="218">
        <v>92</v>
      </c>
      <c r="K170" s="220">
        <f t="shared" si="3"/>
        <v>0.30948799999999999</v>
      </c>
      <c r="L170" s="289"/>
    </row>
    <row r="171" spans="1:12" s="216" customFormat="1" ht="24.95" customHeight="1" x14ac:dyDescent="0.3">
      <c r="A171" s="218" t="s">
        <v>213</v>
      </c>
      <c r="B171" s="228">
        <v>32985</v>
      </c>
      <c r="C171" s="218" t="s">
        <v>214</v>
      </c>
      <c r="D171" s="218" t="s">
        <v>215</v>
      </c>
      <c r="E171" s="219" t="s">
        <v>216</v>
      </c>
      <c r="F171" s="218" t="s">
        <v>95</v>
      </c>
      <c r="G171" s="218">
        <v>1</v>
      </c>
      <c r="H171" s="218">
        <v>46</v>
      </c>
      <c r="I171" s="218">
        <v>46</v>
      </c>
      <c r="J171" s="218">
        <v>46</v>
      </c>
      <c r="K171" s="220">
        <f t="shared" si="3"/>
        <v>9.7336000000000006E-2</v>
      </c>
      <c r="L171" s="289"/>
    </row>
    <row r="172" spans="1:12" s="216" customFormat="1" ht="24.95" customHeight="1" x14ac:dyDescent="0.3">
      <c r="A172" s="218" t="s">
        <v>217</v>
      </c>
      <c r="B172" s="228">
        <v>32986</v>
      </c>
      <c r="C172" s="218" t="s">
        <v>218</v>
      </c>
      <c r="D172" s="218" t="s">
        <v>219</v>
      </c>
      <c r="E172" s="219" t="s">
        <v>220</v>
      </c>
      <c r="F172" s="218" t="s">
        <v>95</v>
      </c>
      <c r="G172" s="218">
        <v>1</v>
      </c>
      <c r="H172" s="218">
        <v>49</v>
      </c>
      <c r="I172" s="218">
        <v>73</v>
      </c>
      <c r="J172" s="218">
        <v>97</v>
      </c>
      <c r="K172" s="220">
        <f t="shared" si="3"/>
        <v>0.34696900000000003</v>
      </c>
      <c r="L172" s="289"/>
    </row>
    <row r="173" spans="1:12" s="216" customFormat="1" ht="24.95" customHeight="1" x14ac:dyDescent="0.3">
      <c r="A173" s="218" t="s">
        <v>217</v>
      </c>
      <c r="B173" s="228">
        <v>32986</v>
      </c>
      <c r="C173" s="218" t="s">
        <v>218</v>
      </c>
      <c r="D173" s="218" t="s">
        <v>219</v>
      </c>
      <c r="E173" s="219" t="s">
        <v>220</v>
      </c>
      <c r="F173" s="218" t="s">
        <v>95</v>
      </c>
      <c r="G173" s="218">
        <v>1</v>
      </c>
      <c r="H173" s="218">
        <v>40</v>
      </c>
      <c r="I173" s="218">
        <v>40</v>
      </c>
      <c r="J173" s="218">
        <v>40</v>
      </c>
      <c r="K173" s="220">
        <f t="shared" si="3"/>
        <v>6.4000000000000001E-2</v>
      </c>
      <c r="L173" s="289"/>
    </row>
    <row r="174" spans="1:12" s="216" customFormat="1" ht="24.95" customHeight="1" x14ac:dyDescent="0.3">
      <c r="A174" s="218" t="s">
        <v>221</v>
      </c>
      <c r="B174" s="228">
        <v>32987</v>
      </c>
      <c r="C174" s="218" t="s">
        <v>222</v>
      </c>
      <c r="D174" s="218" t="s">
        <v>223</v>
      </c>
      <c r="E174" s="219" t="s">
        <v>224</v>
      </c>
      <c r="F174" s="218" t="s">
        <v>51</v>
      </c>
      <c r="G174" s="218">
        <v>1</v>
      </c>
      <c r="H174" s="218">
        <v>40</v>
      </c>
      <c r="I174" s="218">
        <v>40</v>
      </c>
      <c r="J174" s="218">
        <v>40</v>
      </c>
      <c r="K174" s="220">
        <f t="shared" si="3"/>
        <v>6.4000000000000001E-2</v>
      </c>
      <c r="L174" s="289"/>
    </row>
    <row r="175" spans="1:12" s="216" customFormat="1" ht="24.95" customHeight="1" x14ac:dyDescent="0.3">
      <c r="A175" s="218" t="s">
        <v>221</v>
      </c>
      <c r="B175" s="228">
        <v>32987</v>
      </c>
      <c r="C175" s="218" t="s">
        <v>222</v>
      </c>
      <c r="D175" s="218" t="s">
        <v>223</v>
      </c>
      <c r="E175" s="219" t="s">
        <v>224</v>
      </c>
      <c r="F175" s="218" t="s">
        <v>51</v>
      </c>
      <c r="G175" s="218">
        <v>1</v>
      </c>
      <c r="H175" s="218">
        <v>56</v>
      </c>
      <c r="I175" s="218">
        <v>56</v>
      </c>
      <c r="J175" s="218">
        <v>80</v>
      </c>
      <c r="K175" s="220">
        <f t="shared" si="3"/>
        <v>0.25087999999999999</v>
      </c>
      <c r="L175" s="289"/>
    </row>
    <row r="176" spans="1:12" s="216" customFormat="1" ht="24.95" customHeight="1" x14ac:dyDescent="0.3">
      <c r="A176" s="218" t="s">
        <v>690</v>
      </c>
      <c r="B176" s="228">
        <v>32988</v>
      </c>
      <c r="C176" s="218" t="s">
        <v>691</v>
      </c>
      <c r="D176" s="218" t="s">
        <v>692</v>
      </c>
      <c r="E176" s="219" t="s">
        <v>693</v>
      </c>
      <c r="F176" s="218" t="s">
        <v>95</v>
      </c>
      <c r="G176" s="218">
        <v>1</v>
      </c>
      <c r="H176" s="218">
        <v>49</v>
      </c>
      <c r="I176" s="218">
        <v>73</v>
      </c>
      <c r="J176" s="218">
        <v>97</v>
      </c>
      <c r="K176" s="220">
        <f t="shared" si="3"/>
        <v>0.34696900000000003</v>
      </c>
      <c r="L176" s="290"/>
    </row>
    <row r="177" spans="1:12" s="216" customFormat="1" ht="24.95" customHeight="1" x14ac:dyDescent="0.3">
      <c r="A177" s="218" t="s">
        <v>690</v>
      </c>
      <c r="B177" s="228">
        <v>32988</v>
      </c>
      <c r="C177" s="218" t="s">
        <v>691</v>
      </c>
      <c r="D177" s="218" t="s">
        <v>692</v>
      </c>
      <c r="E177" s="219" t="s">
        <v>693</v>
      </c>
      <c r="F177" s="218" t="s">
        <v>95</v>
      </c>
      <c r="G177" s="218">
        <v>1</v>
      </c>
      <c r="H177" s="218">
        <v>40</v>
      </c>
      <c r="I177" s="218">
        <v>40</v>
      </c>
      <c r="J177" s="218">
        <v>40</v>
      </c>
      <c r="K177" s="220">
        <f t="shared" si="3"/>
        <v>6.4000000000000001E-2</v>
      </c>
      <c r="L177" s="290"/>
    </row>
    <row r="178" spans="1:12" s="216" customFormat="1" ht="24.95" customHeight="1" x14ac:dyDescent="0.3">
      <c r="A178" s="218" t="s">
        <v>694</v>
      </c>
      <c r="B178" s="228">
        <v>32989</v>
      </c>
      <c r="C178" s="218" t="s">
        <v>695</v>
      </c>
      <c r="D178" s="218" t="s">
        <v>696</v>
      </c>
      <c r="E178" s="219" t="s">
        <v>697</v>
      </c>
      <c r="F178" s="218" t="s">
        <v>698</v>
      </c>
      <c r="G178" s="218">
        <v>1</v>
      </c>
      <c r="H178" s="218">
        <v>58</v>
      </c>
      <c r="I178" s="218">
        <v>58</v>
      </c>
      <c r="J178" s="218">
        <v>92</v>
      </c>
      <c r="K178" s="220">
        <f t="shared" si="3"/>
        <v>0.30948799999999999</v>
      </c>
      <c r="L178" s="290"/>
    </row>
    <row r="179" spans="1:12" s="216" customFormat="1" ht="24.95" customHeight="1" x14ac:dyDescent="0.3">
      <c r="A179" s="218" t="s">
        <v>694</v>
      </c>
      <c r="B179" s="228">
        <v>32989</v>
      </c>
      <c r="C179" s="218" t="s">
        <v>695</v>
      </c>
      <c r="D179" s="218" t="s">
        <v>696</v>
      </c>
      <c r="E179" s="219" t="s">
        <v>697</v>
      </c>
      <c r="F179" s="218" t="s">
        <v>698</v>
      </c>
      <c r="G179" s="218">
        <v>1</v>
      </c>
      <c r="H179" s="218">
        <v>40</v>
      </c>
      <c r="I179" s="218">
        <v>40</v>
      </c>
      <c r="J179" s="218">
        <v>40</v>
      </c>
      <c r="K179" s="220">
        <f t="shared" si="3"/>
        <v>6.4000000000000001E-2</v>
      </c>
      <c r="L179" s="290"/>
    </row>
    <row r="180" spans="1:12" s="216" customFormat="1" ht="24.95" customHeight="1" x14ac:dyDescent="0.3">
      <c r="A180" s="218" t="s">
        <v>699</v>
      </c>
      <c r="B180" s="228">
        <v>32991</v>
      </c>
      <c r="C180" s="218" t="s">
        <v>700</v>
      </c>
      <c r="D180" s="218" t="s">
        <v>701</v>
      </c>
      <c r="E180" s="219" t="s">
        <v>702</v>
      </c>
      <c r="F180" s="218" t="s">
        <v>95</v>
      </c>
      <c r="G180" s="218">
        <v>1</v>
      </c>
      <c r="H180" s="218">
        <v>58</v>
      </c>
      <c r="I180" s="218">
        <v>58</v>
      </c>
      <c r="J180" s="218">
        <v>92</v>
      </c>
      <c r="K180" s="220">
        <f t="shared" si="3"/>
        <v>0.30948799999999999</v>
      </c>
      <c r="L180" s="290"/>
    </row>
    <row r="181" spans="1:12" s="216" customFormat="1" ht="24.95" customHeight="1" x14ac:dyDescent="0.3">
      <c r="A181" s="218" t="s">
        <v>699</v>
      </c>
      <c r="B181" s="228">
        <v>32991</v>
      </c>
      <c r="C181" s="218" t="s">
        <v>700</v>
      </c>
      <c r="D181" s="218" t="s">
        <v>701</v>
      </c>
      <c r="E181" s="219" t="s">
        <v>702</v>
      </c>
      <c r="F181" s="218" t="s">
        <v>95</v>
      </c>
      <c r="G181" s="218">
        <v>1</v>
      </c>
      <c r="H181" s="218">
        <v>40</v>
      </c>
      <c r="I181" s="218">
        <v>40</v>
      </c>
      <c r="J181" s="218">
        <v>40</v>
      </c>
      <c r="K181" s="220">
        <f t="shared" si="3"/>
        <v>6.4000000000000001E-2</v>
      </c>
      <c r="L181" s="290"/>
    </row>
    <row r="182" spans="1:12" s="216" customFormat="1" ht="24.95" customHeight="1" x14ac:dyDescent="0.3">
      <c r="A182" s="218" t="s">
        <v>699</v>
      </c>
      <c r="B182" s="228">
        <v>32991</v>
      </c>
      <c r="C182" s="218" t="s">
        <v>700</v>
      </c>
      <c r="D182" s="218" t="s">
        <v>701</v>
      </c>
      <c r="E182" s="219" t="s">
        <v>702</v>
      </c>
      <c r="F182" s="218" t="s">
        <v>95</v>
      </c>
      <c r="G182" s="218">
        <v>1</v>
      </c>
      <c r="H182" s="218">
        <v>56</v>
      </c>
      <c r="I182" s="218">
        <v>56</v>
      </c>
      <c r="J182" s="218">
        <v>80</v>
      </c>
      <c r="K182" s="220">
        <f t="shared" ref="K182:K287" si="4">H182*I182*J182/1000000</f>
        <v>0.25087999999999999</v>
      </c>
      <c r="L182" s="290"/>
    </row>
    <row r="183" spans="1:12" s="216" customFormat="1" ht="24.95" customHeight="1" x14ac:dyDescent="0.3">
      <c r="A183" s="218" t="s">
        <v>190</v>
      </c>
      <c r="B183" s="228">
        <v>32992</v>
      </c>
      <c r="C183" s="218" t="s">
        <v>703</v>
      </c>
      <c r="D183" s="218" t="s">
        <v>704</v>
      </c>
      <c r="E183" s="219" t="s">
        <v>202</v>
      </c>
      <c r="F183" s="218" t="s">
        <v>95</v>
      </c>
      <c r="G183" s="218">
        <v>1</v>
      </c>
      <c r="H183" s="218">
        <v>49</v>
      </c>
      <c r="I183" s="218">
        <v>73</v>
      </c>
      <c r="J183" s="218">
        <v>97</v>
      </c>
      <c r="K183" s="220">
        <f t="shared" si="4"/>
        <v>0.34696900000000003</v>
      </c>
      <c r="L183" s="290"/>
    </row>
    <row r="184" spans="1:12" s="216" customFormat="1" ht="24.95" customHeight="1" x14ac:dyDescent="0.3">
      <c r="A184" s="218" t="s">
        <v>705</v>
      </c>
      <c r="B184" s="228">
        <v>32993</v>
      </c>
      <c r="C184" s="218" t="s">
        <v>706</v>
      </c>
      <c r="D184" s="218" t="s">
        <v>707</v>
      </c>
      <c r="E184" s="219" t="s">
        <v>708</v>
      </c>
      <c r="F184" s="218" t="s">
        <v>95</v>
      </c>
      <c r="G184" s="218">
        <v>1</v>
      </c>
      <c r="H184" s="218">
        <v>40</v>
      </c>
      <c r="I184" s="218">
        <v>40</v>
      </c>
      <c r="J184" s="218">
        <v>40</v>
      </c>
      <c r="K184" s="220">
        <f t="shared" si="4"/>
        <v>6.4000000000000001E-2</v>
      </c>
      <c r="L184" s="290"/>
    </row>
    <row r="185" spans="1:12" s="216" customFormat="1" ht="24.95" customHeight="1" x14ac:dyDescent="0.3">
      <c r="A185" s="218" t="s">
        <v>709</v>
      </c>
      <c r="B185" s="228">
        <v>32994</v>
      </c>
      <c r="C185" s="218" t="s">
        <v>710</v>
      </c>
      <c r="D185" s="218" t="s">
        <v>711</v>
      </c>
      <c r="E185" s="219" t="s">
        <v>712</v>
      </c>
      <c r="F185" s="218" t="s">
        <v>21</v>
      </c>
      <c r="G185" s="218">
        <v>1</v>
      </c>
      <c r="H185" s="218">
        <v>49</v>
      </c>
      <c r="I185" s="218">
        <v>73</v>
      </c>
      <c r="J185" s="218">
        <v>97</v>
      </c>
      <c r="K185" s="220">
        <f t="shared" si="4"/>
        <v>0.34696900000000003</v>
      </c>
      <c r="L185" s="290"/>
    </row>
    <row r="186" spans="1:12" s="216" customFormat="1" ht="24.95" customHeight="1" x14ac:dyDescent="0.3">
      <c r="A186" s="218" t="s">
        <v>713</v>
      </c>
      <c r="B186" s="228">
        <v>32995</v>
      </c>
      <c r="C186" s="218" t="s">
        <v>714</v>
      </c>
      <c r="D186" s="218" t="s">
        <v>715</v>
      </c>
      <c r="E186" s="219" t="s">
        <v>716</v>
      </c>
      <c r="F186" s="218" t="s">
        <v>95</v>
      </c>
      <c r="G186" s="218">
        <v>1</v>
      </c>
      <c r="H186" s="218">
        <v>58</v>
      </c>
      <c r="I186" s="218">
        <v>58</v>
      </c>
      <c r="J186" s="218">
        <v>92</v>
      </c>
      <c r="K186" s="220">
        <f t="shared" si="4"/>
        <v>0.30948799999999999</v>
      </c>
      <c r="L186" s="290"/>
    </row>
    <row r="187" spans="1:12" s="216" customFormat="1" ht="24.95" customHeight="1" x14ac:dyDescent="0.3">
      <c r="A187" s="218" t="s">
        <v>713</v>
      </c>
      <c r="B187" s="228">
        <v>32995</v>
      </c>
      <c r="C187" s="218" t="s">
        <v>714</v>
      </c>
      <c r="D187" s="218" t="s">
        <v>715</v>
      </c>
      <c r="E187" s="219" t="s">
        <v>716</v>
      </c>
      <c r="F187" s="218" t="s">
        <v>95</v>
      </c>
      <c r="G187" s="218">
        <v>1</v>
      </c>
      <c r="H187" s="218">
        <v>40</v>
      </c>
      <c r="I187" s="218">
        <v>40</v>
      </c>
      <c r="J187" s="218">
        <v>40</v>
      </c>
      <c r="K187" s="220">
        <f t="shared" si="4"/>
        <v>6.4000000000000001E-2</v>
      </c>
      <c r="L187" s="290"/>
    </row>
    <row r="188" spans="1:12" s="216" customFormat="1" ht="24.95" customHeight="1" x14ac:dyDescent="0.3">
      <c r="A188" s="218" t="s">
        <v>713</v>
      </c>
      <c r="B188" s="228">
        <v>32996</v>
      </c>
      <c r="C188" s="218" t="s">
        <v>717</v>
      </c>
      <c r="D188" s="218" t="s">
        <v>715</v>
      </c>
      <c r="E188" s="219" t="s">
        <v>716</v>
      </c>
      <c r="F188" s="218" t="s">
        <v>95</v>
      </c>
      <c r="G188" s="218">
        <v>1</v>
      </c>
      <c r="H188" s="218">
        <v>40</v>
      </c>
      <c r="I188" s="218">
        <v>40</v>
      </c>
      <c r="J188" s="218">
        <v>40</v>
      </c>
      <c r="K188" s="220">
        <f t="shared" si="4"/>
        <v>6.4000000000000001E-2</v>
      </c>
      <c r="L188" s="290"/>
    </row>
    <row r="189" spans="1:12" s="216" customFormat="1" ht="24.95" customHeight="1" x14ac:dyDescent="0.3">
      <c r="A189" s="218" t="s">
        <v>713</v>
      </c>
      <c r="B189" s="228">
        <v>32996</v>
      </c>
      <c r="C189" s="218" t="s">
        <v>717</v>
      </c>
      <c r="D189" s="218" t="s">
        <v>715</v>
      </c>
      <c r="E189" s="219" t="s">
        <v>716</v>
      </c>
      <c r="F189" s="218" t="s">
        <v>95</v>
      </c>
      <c r="G189" s="218">
        <v>1</v>
      </c>
      <c r="H189" s="218">
        <v>56</v>
      </c>
      <c r="I189" s="218">
        <v>56</v>
      </c>
      <c r="J189" s="218">
        <v>80</v>
      </c>
      <c r="K189" s="220">
        <f t="shared" si="4"/>
        <v>0.25087999999999999</v>
      </c>
      <c r="L189" s="290"/>
    </row>
    <row r="190" spans="1:12" s="216" customFormat="1" ht="24.95" customHeight="1" x14ac:dyDescent="0.3">
      <c r="A190" s="218" t="s">
        <v>718</v>
      </c>
      <c r="B190" s="228">
        <v>32997</v>
      </c>
      <c r="C190" s="218" t="s">
        <v>719</v>
      </c>
      <c r="D190" s="218" t="s">
        <v>720</v>
      </c>
      <c r="E190" s="219" t="s">
        <v>721</v>
      </c>
      <c r="F190" s="218" t="s">
        <v>95</v>
      </c>
      <c r="G190" s="218">
        <v>1</v>
      </c>
      <c r="H190" s="218">
        <v>40</v>
      </c>
      <c r="I190" s="218">
        <v>40</v>
      </c>
      <c r="J190" s="218">
        <v>40</v>
      </c>
      <c r="K190" s="220">
        <f t="shared" si="4"/>
        <v>6.4000000000000001E-2</v>
      </c>
      <c r="L190" s="290"/>
    </row>
    <row r="191" spans="1:12" s="216" customFormat="1" ht="24.95" customHeight="1" x14ac:dyDescent="0.3">
      <c r="A191" s="218" t="s">
        <v>718</v>
      </c>
      <c r="B191" s="228">
        <v>32997</v>
      </c>
      <c r="C191" s="218" t="s">
        <v>719</v>
      </c>
      <c r="D191" s="218" t="s">
        <v>720</v>
      </c>
      <c r="E191" s="219" t="s">
        <v>721</v>
      </c>
      <c r="F191" s="218" t="s">
        <v>95</v>
      </c>
      <c r="G191" s="218">
        <v>1</v>
      </c>
      <c r="H191" s="218">
        <v>46</v>
      </c>
      <c r="I191" s="218">
        <v>46</v>
      </c>
      <c r="J191" s="218">
        <v>72</v>
      </c>
      <c r="K191" s="220">
        <f t="shared" si="4"/>
        <v>0.15235199999999999</v>
      </c>
      <c r="L191" s="290"/>
    </row>
    <row r="192" spans="1:12" s="216" customFormat="1" ht="24.95" customHeight="1" x14ac:dyDescent="0.3">
      <c r="A192" s="218" t="s">
        <v>722</v>
      </c>
      <c r="B192" s="228">
        <v>32998</v>
      </c>
      <c r="C192" s="218" t="s">
        <v>723</v>
      </c>
      <c r="D192" s="218" t="s">
        <v>724</v>
      </c>
      <c r="E192" s="219" t="s">
        <v>725</v>
      </c>
      <c r="F192" s="218" t="s">
        <v>95</v>
      </c>
      <c r="G192" s="218">
        <v>1</v>
      </c>
      <c r="H192" s="218">
        <v>46</v>
      </c>
      <c r="I192" s="218">
        <v>46</v>
      </c>
      <c r="J192" s="218">
        <v>72</v>
      </c>
      <c r="K192" s="220">
        <f t="shared" si="4"/>
        <v>0.15235199999999999</v>
      </c>
      <c r="L192" s="290"/>
    </row>
    <row r="193" spans="1:12" s="216" customFormat="1" ht="24.95" customHeight="1" x14ac:dyDescent="0.3">
      <c r="A193" s="218" t="s">
        <v>726</v>
      </c>
      <c r="B193" s="228">
        <v>32999</v>
      </c>
      <c r="C193" s="218" t="s">
        <v>727</v>
      </c>
      <c r="D193" s="218" t="s">
        <v>728</v>
      </c>
      <c r="E193" s="219" t="s">
        <v>729</v>
      </c>
      <c r="F193" s="218" t="s">
        <v>95</v>
      </c>
      <c r="G193" s="218">
        <v>1</v>
      </c>
      <c r="H193" s="218">
        <v>58</v>
      </c>
      <c r="I193" s="218">
        <v>58</v>
      </c>
      <c r="J193" s="218">
        <v>92</v>
      </c>
      <c r="K193" s="220">
        <f t="shared" si="4"/>
        <v>0.30948799999999999</v>
      </c>
      <c r="L193" s="290"/>
    </row>
    <row r="194" spans="1:12" s="216" customFormat="1" ht="24.95" customHeight="1" x14ac:dyDescent="0.3">
      <c r="A194" s="218" t="s">
        <v>726</v>
      </c>
      <c r="B194" s="228">
        <v>32999</v>
      </c>
      <c r="C194" s="218" t="s">
        <v>727</v>
      </c>
      <c r="D194" s="218" t="s">
        <v>728</v>
      </c>
      <c r="E194" s="219" t="s">
        <v>729</v>
      </c>
      <c r="F194" s="218" t="s">
        <v>95</v>
      </c>
      <c r="G194" s="218">
        <v>1</v>
      </c>
      <c r="H194" s="218">
        <v>40</v>
      </c>
      <c r="I194" s="218">
        <v>40</v>
      </c>
      <c r="J194" s="218">
        <v>40</v>
      </c>
      <c r="K194" s="220">
        <f t="shared" si="4"/>
        <v>6.4000000000000001E-2</v>
      </c>
      <c r="L194" s="290"/>
    </row>
    <row r="195" spans="1:12" s="216" customFormat="1" ht="24.95" customHeight="1" x14ac:dyDescent="0.3">
      <c r="A195" s="218" t="s">
        <v>726</v>
      </c>
      <c r="B195" s="228">
        <v>32999</v>
      </c>
      <c r="C195" s="218" t="s">
        <v>727</v>
      </c>
      <c r="D195" s="218" t="s">
        <v>728</v>
      </c>
      <c r="E195" s="219" t="s">
        <v>729</v>
      </c>
      <c r="F195" s="218" t="s">
        <v>95</v>
      </c>
      <c r="G195" s="218">
        <v>1</v>
      </c>
      <c r="H195" s="218">
        <v>40</v>
      </c>
      <c r="I195" s="218">
        <v>40</v>
      </c>
      <c r="J195" s="218">
        <v>40</v>
      </c>
      <c r="K195" s="220">
        <f t="shared" si="4"/>
        <v>6.4000000000000001E-2</v>
      </c>
      <c r="L195" s="290"/>
    </row>
    <row r="196" spans="1:12" s="216" customFormat="1" ht="24.95" customHeight="1" x14ac:dyDescent="0.3">
      <c r="A196" s="218" t="s">
        <v>730</v>
      </c>
      <c r="B196" s="228">
        <v>33000</v>
      </c>
      <c r="C196" s="218" t="s">
        <v>731</v>
      </c>
      <c r="D196" s="218" t="s">
        <v>732</v>
      </c>
      <c r="E196" s="219" t="s">
        <v>733</v>
      </c>
      <c r="F196" s="218" t="s">
        <v>95</v>
      </c>
      <c r="G196" s="218">
        <v>1</v>
      </c>
      <c r="H196" s="218">
        <v>49</v>
      </c>
      <c r="I196" s="218">
        <v>73</v>
      </c>
      <c r="J196" s="218">
        <v>97</v>
      </c>
      <c r="K196" s="220">
        <f t="shared" si="4"/>
        <v>0.34696900000000003</v>
      </c>
      <c r="L196" s="290"/>
    </row>
    <row r="197" spans="1:12" s="216" customFormat="1" ht="24.95" customHeight="1" x14ac:dyDescent="0.3">
      <c r="A197" s="218" t="s">
        <v>730</v>
      </c>
      <c r="B197" s="228">
        <v>33000</v>
      </c>
      <c r="C197" s="218" t="s">
        <v>731</v>
      </c>
      <c r="D197" s="218" t="s">
        <v>732</v>
      </c>
      <c r="E197" s="219" t="s">
        <v>733</v>
      </c>
      <c r="F197" s="218" t="s">
        <v>95</v>
      </c>
      <c r="G197" s="218">
        <v>1</v>
      </c>
      <c r="H197" s="218">
        <v>49</v>
      </c>
      <c r="I197" s="218">
        <v>73</v>
      </c>
      <c r="J197" s="218">
        <v>97</v>
      </c>
      <c r="K197" s="220">
        <f t="shared" si="4"/>
        <v>0.34696900000000003</v>
      </c>
      <c r="L197" s="290"/>
    </row>
    <row r="198" spans="1:12" s="216" customFormat="1" ht="24.95" customHeight="1" x14ac:dyDescent="0.3">
      <c r="A198" s="218" t="s">
        <v>730</v>
      </c>
      <c r="B198" s="228">
        <v>33000</v>
      </c>
      <c r="C198" s="218" t="s">
        <v>731</v>
      </c>
      <c r="D198" s="218" t="s">
        <v>732</v>
      </c>
      <c r="E198" s="219" t="s">
        <v>733</v>
      </c>
      <c r="F198" s="218" t="s">
        <v>95</v>
      </c>
      <c r="G198" s="218">
        <v>1</v>
      </c>
      <c r="H198" s="218">
        <v>40</v>
      </c>
      <c r="I198" s="218">
        <v>40</v>
      </c>
      <c r="J198" s="218">
        <v>40</v>
      </c>
      <c r="K198" s="220">
        <f t="shared" si="4"/>
        <v>6.4000000000000001E-2</v>
      </c>
      <c r="L198" s="290"/>
    </row>
    <row r="199" spans="1:12" s="216" customFormat="1" ht="24.95" customHeight="1" x14ac:dyDescent="0.3">
      <c r="A199" s="218" t="s">
        <v>730</v>
      </c>
      <c r="B199" s="228">
        <v>33000</v>
      </c>
      <c r="C199" s="218" t="s">
        <v>731</v>
      </c>
      <c r="D199" s="218" t="s">
        <v>732</v>
      </c>
      <c r="E199" s="219" t="s">
        <v>733</v>
      </c>
      <c r="F199" s="218" t="s">
        <v>95</v>
      </c>
      <c r="G199" s="218">
        <v>1</v>
      </c>
      <c r="H199" s="218">
        <v>40</v>
      </c>
      <c r="I199" s="218">
        <v>40</v>
      </c>
      <c r="J199" s="218">
        <v>40</v>
      </c>
      <c r="K199" s="220">
        <f t="shared" si="4"/>
        <v>6.4000000000000001E-2</v>
      </c>
      <c r="L199" s="290"/>
    </row>
    <row r="200" spans="1:12" s="216" customFormat="1" ht="24.75" customHeight="1" x14ac:dyDescent="0.3">
      <c r="A200" s="218" t="s">
        <v>788</v>
      </c>
      <c r="B200" s="228">
        <v>32637</v>
      </c>
      <c r="C200" s="312" t="s">
        <v>789</v>
      </c>
      <c r="D200" s="313" t="s">
        <v>790</v>
      </c>
      <c r="E200" s="314" t="s">
        <v>791</v>
      </c>
      <c r="F200" s="313" t="s">
        <v>95</v>
      </c>
      <c r="G200" s="218">
        <v>1</v>
      </c>
      <c r="H200" s="313">
        <v>40</v>
      </c>
      <c r="I200" s="315">
        <v>40</v>
      </c>
      <c r="J200" s="315">
        <v>40</v>
      </c>
      <c r="K200" s="317">
        <f t="shared" si="4"/>
        <v>6.4000000000000001E-2</v>
      </c>
      <c r="L200" s="217"/>
    </row>
    <row r="201" spans="1:12" s="216" customFormat="1" ht="24.75" customHeight="1" x14ac:dyDescent="0.3">
      <c r="A201" s="218" t="s">
        <v>792</v>
      </c>
      <c r="B201" s="276">
        <v>32638</v>
      </c>
      <c r="C201" s="218" t="s">
        <v>793</v>
      </c>
      <c r="D201" s="218" t="s">
        <v>794</v>
      </c>
      <c r="E201" s="219" t="s">
        <v>795</v>
      </c>
      <c r="F201" s="218">
        <v>700</v>
      </c>
      <c r="G201" s="265">
        <v>1</v>
      </c>
      <c r="H201" s="265">
        <v>120</v>
      </c>
      <c r="I201" s="265">
        <v>80</v>
      </c>
      <c r="J201" s="265">
        <v>60</v>
      </c>
      <c r="K201" s="309">
        <f t="shared" si="4"/>
        <v>0.57599999999999996</v>
      </c>
      <c r="L201" s="253"/>
    </row>
    <row r="202" spans="1:12" s="216" customFormat="1" ht="24.75" customHeight="1" x14ac:dyDescent="0.3">
      <c r="A202" s="218" t="s">
        <v>792</v>
      </c>
      <c r="B202" s="276">
        <v>32638</v>
      </c>
      <c r="C202" s="218" t="s">
        <v>793</v>
      </c>
      <c r="D202" s="218" t="s">
        <v>794</v>
      </c>
      <c r="E202" s="219" t="s">
        <v>795</v>
      </c>
      <c r="F202" s="218"/>
      <c r="G202" s="265">
        <v>1</v>
      </c>
      <c r="H202" s="265">
        <v>40</v>
      </c>
      <c r="I202" s="265">
        <v>40</v>
      </c>
      <c r="J202" s="265">
        <v>50</v>
      </c>
      <c r="K202" s="309">
        <f t="shared" si="4"/>
        <v>0.08</v>
      </c>
      <c r="L202" s="253" t="s">
        <v>796</v>
      </c>
    </row>
    <row r="203" spans="1:12" s="216" customFormat="1" ht="24.95" customHeight="1" x14ac:dyDescent="0.3">
      <c r="A203" s="229" t="s">
        <v>285</v>
      </c>
      <c r="B203" s="280">
        <v>33101</v>
      </c>
      <c r="C203" s="229" t="s">
        <v>286</v>
      </c>
      <c r="D203" s="229" t="s">
        <v>287</v>
      </c>
      <c r="E203" s="256" t="s">
        <v>288</v>
      </c>
      <c r="F203" s="229" t="s">
        <v>95</v>
      </c>
      <c r="G203" s="231">
        <v>1</v>
      </c>
      <c r="H203" s="231">
        <v>56</v>
      </c>
      <c r="I203" s="231">
        <v>56</v>
      </c>
      <c r="J203" s="231">
        <v>80</v>
      </c>
      <c r="K203" s="260">
        <f t="shared" si="4"/>
        <v>0.25087999999999999</v>
      </c>
      <c r="L203" s="288"/>
    </row>
    <row r="204" spans="1:12" s="216" customFormat="1" ht="24.95" customHeight="1" x14ac:dyDescent="0.3">
      <c r="A204" s="229" t="s">
        <v>285</v>
      </c>
      <c r="B204" s="280">
        <v>33101</v>
      </c>
      <c r="C204" s="229" t="s">
        <v>286</v>
      </c>
      <c r="D204" s="229" t="s">
        <v>287</v>
      </c>
      <c r="E204" s="256" t="s">
        <v>288</v>
      </c>
      <c r="F204" s="229" t="s">
        <v>95</v>
      </c>
      <c r="G204" s="231">
        <v>1</v>
      </c>
      <c r="H204" s="231">
        <v>40</v>
      </c>
      <c r="I204" s="231">
        <v>40</v>
      </c>
      <c r="J204" s="231">
        <v>40</v>
      </c>
      <c r="K204" s="260">
        <f t="shared" si="4"/>
        <v>6.4000000000000001E-2</v>
      </c>
      <c r="L204" s="288"/>
    </row>
    <row r="205" spans="1:12" s="216" customFormat="1" ht="24.95" customHeight="1" x14ac:dyDescent="0.3">
      <c r="A205" s="229" t="s">
        <v>734</v>
      </c>
      <c r="B205" s="280">
        <v>33104</v>
      </c>
      <c r="C205" s="229" t="s">
        <v>735</v>
      </c>
      <c r="D205" s="229" t="s">
        <v>736</v>
      </c>
      <c r="E205" s="256" t="s">
        <v>737</v>
      </c>
      <c r="F205" s="229" t="s">
        <v>20</v>
      </c>
      <c r="G205" s="229">
        <v>1</v>
      </c>
      <c r="H205" s="229">
        <v>49</v>
      </c>
      <c r="I205" s="229">
        <v>73</v>
      </c>
      <c r="J205" s="229">
        <v>97</v>
      </c>
      <c r="K205" s="260">
        <f t="shared" si="4"/>
        <v>0.34696900000000003</v>
      </c>
      <c r="L205" s="290"/>
    </row>
    <row r="206" spans="1:12" s="216" customFormat="1" ht="24.95" customHeight="1" x14ac:dyDescent="0.3">
      <c r="A206" s="229" t="s">
        <v>734</v>
      </c>
      <c r="B206" s="280">
        <v>33104</v>
      </c>
      <c r="C206" s="229" t="s">
        <v>735</v>
      </c>
      <c r="D206" s="229" t="s">
        <v>736</v>
      </c>
      <c r="E206" s="256" t="s">
        <v>737</v>
      </c>
      <c r="F206" s="229" t="s">
        <v>20</v>
      </c>
      <c r="G206" s="229">
        <v>1</v>
      </c>
      <c r="H206" s="229">
        <v>40</v>
      </c>
      <c r="I206" s="229">
        <v>40</v>
      </c>
      <c r="J206" s="229">
        <v>40</v>
      </c>
      <c r="K206" s="260">
        <f t="shared" si="4"/>
        <v>6.4000000000000001E-2</v>
      </c>
      <c r="L206" s="290"/>
    </row>
    <row r="207" spans="1:12" s="216" customFormat="1" ht="24.95" customHeight="1" x14ac:dyDescent="0.3">
      <c r="A207" s="229" t="s">
        <v>738</v>
      </c>
      <c r="B207" s="280">
        <v>33105</v>
      </c>
      <c r="C207" s="229" t="s">
        <v>739</v>
      </c>
      <c r="D207" s="229" t="s">
        <v>740</v>
      </c>
      <c r="E207" s="256" t="s">
        <v>741</v>
      </c>
      <c r="F207" s="229" t="s">
        <v>95</v>
      </c>
      <c r="G207" s="229">
        <v>1</v>
      </c>
      <c r="H207" s="229">
        <v>56</v>
      </c>
      <c r="I207" s="229">
        <v>56</v>
      </c>
      <c r="J207" s="229">
        <v>80</v>
      </c>
      <c r="K207" s="260">
        <f t="shared" si="4"/>
        <v>0.25087999999999999</v>
      </c>
      <c r="L207" s="290"/>
    </row>
    <row r="208" spans="1:12" s="216" customFormat="1" ht="24.95" customHeight="1" x14ac:dyDescent="0.3">
      <c r="A208" s="229" t="s">
        <v>742</v>
      </c>
      <c r="B208" s="280">
        <v>33107</v>
      </c>
      <c r="C208" s="229" t="s">
        <v>743</v>
      </c>
      <c r="D208" s="229" t="s">
        <v>744</v>
      </c>
      <c r="E208" s="256" t="s">
        <v>745</v>
      </c>
      <c r="F208" s="229" t="s">
        <v>51</v>
      </c>
      <c r="G208" s="229">
        <v>1</v>
      </c>
      <c r="H208" s="229">
        <v>40</v>
      </c>
      <c r="I208" s="229">
        <v>40</v>
      </c>
      <c r="J208" s="229">
        <v>40</v>
      </c>
      <c r="K208" s="260">
        <f t="shared" si="4"/>
        <v>6.4000000000000001E-2</v>
      </c>
      <c r="L208" s="290"/>
    </row>
    <row r="209" spans="1:12" s="216" customFormat="1" ht="24.95" customHeight="1" x14ac:dyDescent="0.3">
      <c r="A209" s="229" t="s">
        <v>742</v>
      </c>
      <c r="B209" s="280">
        <v>33107</v>
      </c>
      <c r="C209" s="229" t="s">
        <v>743</v>
      </c>
      <c r="D209" s="229" t="s">
        <v>744</v>
      </c>
      <c r="E209" s="256" t="s">
        <v>745</v>
      </c>
      <c r="F209" s="229" t="s">
        <v>51</v>
      </c>
      <c r="G209" s="229">
        <v>1</v>
      </c>
      <c r="H209" s="229">
        <v>56</v>
      </c>
      <c r="I209" s="229">
        <v>56</v>
      </c>
      <c r="J209" s="229">
        <v>80</v>
      </c>
      <c r="K209" s="260">
        <f t="shared" si="4"/>
        <v>0.25087999999999999</v>
      </c>
      <c r="L209" s="290"/>
    </row>
    <row r="210" spans="1:12" s="216" customFormat="1" ht="24.95" customHeight="1" x14ac:dyDescent="0.3">
      <c r="A210" s="229" t="s">
        <v>746</v>
      </c>
      <c r="B210" s="280">
        <v>33108</v>
      </c>
      <c r="C210" s="229" t="s">
        <v>747</v>
      </c>
      <c r="D210" s="229" t="s">
        <v>748</v>
      </c>
      <c r="E210" s="256" t="s">
        <v>749</v>
      </c>
      <c r="F210" s="258" t="s">
        <v>95</v>
      </c>
      <c r="G210" s="229">
        <v>1</v>
      </c>
      <c r="H210" s="229">
        <v>49</v>
      </c>
      <c r="I210" s="229">
        <v>73</v>
      </c>
      <c r="J210" s="229">
        <v>97</v>
      </c>
      <c r="K210" s="260">
        <f t="shared" si="4"/>
        <v>0.34696900000000003</v>
      </c>
      <c r="L210" s="290"/>
    </row>
    <row r="211" spans="1:12" s="216" customFormat="1" ht="24.95" customHeight="1" x14ac:dyDescent="0.3">
      <c r="A211" s="229" t="s">
        <v>746</v>
      </c>
      <c r="B211" s="280">
        <v>33108</v>
      </c>
      <c r="C211" s="229" t="s">
        <v>747</v>
      </c>
      <c r="D211" s="229" t="s">
        <v>748</v>
      </c>
      <c r="E211" s="256" t="s">
        <v>749</v>
      </c>
      <c r="F211" s="258" t="s">
        <v>95</v>
      </c>
      <c r="G211" s="229">
        <v>1</v>
      </c>
      <c r="H211" s="229">
        <v>49</v>
      </c>
      <c r="I211" s="229">
        <v>73</v>
      </c>
      <c r="J211" s="229">
        <v>97</v>
      </c>
      <c r="K211" s="260">
        <f t="shared" si="4"/>
        <v>0.34696900000000003</v>
      </c>
      <c r="L211" s="290"/>
    </row>
    <row r="212" spans="1:12" s="216" customFormat="1" ht="24.95" customHeight="1" x14ac:dyDescent="0.3">
      <c r="A212" s="229" t="s">
        <v>746</v>
      </c>
      <c r="B212" s="280">
        <v>33108</v>
      </c>
      <c r="C212" s="229" t="s">
        <v>747</v>
      </c>
      <c r="D212" s="229" t="s">
        <v>748</v>
      </c>
      <c r="E212" s="256" t="s">
        <v>749</v>
      </c>
      <c r="F212" s="258" t="s">
        <v>95</v>
      </c>
      <c r="G212" s="229">
        <v>1</v>
      </c>
      <c r="H212" s="229">
        <v>49</v>
      </c>
      <c r="I212" s="229">
        <v>73</v>
      </c>
      <c r="J212" s="229">
        <v>97</v>
      </c>
      <c r="K212" s="260">
        <f t="shared" si="4"/>
        <v>0.34696900000000003</v>
      </c>
      <c r="L212" s="290"/>
    </row>
    <row r="213" spans="1:12" s="216" customFormat="1" ht="24.95" customHeight="1" x14ac:dyDescent="0.3">
      <c r="A213" s="229" t="s">
        <v>746</v>
      </c>
      <c r="B213" s="280">
        <v>33108</v>
      </c>
      <c r="C213" s="229" t="s">
        <v>747</v>
      </c>
      <c r="D213" s="229" t="s">
        <v>748</v>
      </c>
      <c r="E213" s="256" t="s">
        <v>749</v>
      </c>
      <c r="F213" s="258" t="s">
        <v>95</v>
      </c>
      <c r="G213" s="229">
        <v>1</v>
      </c>
      <c r="H213" s="229">
        <v>40</v>
      </c>
      <c r="I213" s="229">
        <v>40</v>
      </c>
      <c r="J213" s="229">
        <v>40</v>
      </c>
      <c r="K213" s="260">
        <f t="shared" si="4"/>
        <v>6.4000000000000001E-2</v>
      </c>
      <c r="L213" s="290"/>
    </row>
    <row r="214" spans="1:12" s="216" customFormat="1" ht="24.95" customHeight="1" x14ac:dyDescent="0.3">
      <c r="A214" s="229" t="s">
        <v>750</v>
      </c>
      <c r="B214" s="280">
        <v>33109</v>
      </c>
      <c r="C214" s="229" t="s">
        <v>751</v>
      </c>
      <c r="D214" s="229" t="s">
        <v>752</v>
      </c>
      <c r="E214" s="256" t="s">
        <v>753</v>
      </c>
      <c r="F214" s="229" t="s">
        <v>20</v>
      </c>
      <c r="G214" s="229">
        <v>1</v>
      </c>
      <c r="H214" s="229">
        <v>40</v>
      </c>
      <c r="I214" s="229">
        <v>40</v>
      </c>
      <c r="J214" s="229">
        <v>40</v>
      </c>
      <c r="K214" s="260">
        <f t="shared" si="4"/>
        <v>6.4000000000000001E-2</v>
      </c>
      <c r="L214" s="290"/>
    </row>
    <row r="215" spans="1:12" s="216" customFormat="1" ht="24.95" customHeight="1" x14ac:dyDescent="0.3">
      <c r="A215" s="229" t="s">
        <v>750</v>
      </c>
      <c r="B215" s="280">
        <v>33109</v>
      </c>
      <c r="C215" s="229" t="s">
        <v>751</v>
      </c>
      <c r="D215" s="229" t="s">
        <v>752</v>
      </c>
      <c r="E215" s="256" t="s">
        <v>753</v>
      </c>
      <c r="F215" s="229" t="s">
        <v>20</v>
      </c>
      <c r="G215" s="229">
        <v>1</v>
      </c>
      <c r="H215" s="229">
        <v>51</v>
      </c>
      <c r="I215" s="229">
        <v>51</v>
      </c>
      <c r="J215" s="229">
        <v>76</v>
      </c>
      <c r="K215" s="260">
        <f t="shared" si="4"/>
        <v>0.19767599999999999</v>
      </c>
      <c r="L215" s="290"/>
    </row>
    <row r="216" spans="1:12" s="216" customFormat="1" ht="24.95" customHeight="1" x14ac:dyDescent="0.3">
      <c r="A216" s="229" t="s">
        <v>750</v>
      </c>
      <c r="B216" s="280">
        <v>33109</v>
      </c>
      <c r="C216" s="229" t="s">
        <v>751</v>
      </c>
      <c r="D216" s="229" t="s">
        <v>752</v>
      </c>
      <c r="E216" s="256" t="s">
        <v>753</v>
      </c>
      <c r="F216" s="229" t="s">
        <v>20</v>
      </c>
      <c r="G216" s="229">
        <v>1</v>
      </c>
      <c r="H216" s="229">
        <v>51</v>
      </c>
      <c r="I216" s="229">
        <v>51</v>
      </c>
      <c r="J216" s="229">
        <v>76</v>
      </c>
      <c r="K216" s="260">
        <f t="shared" si="4"/>
        <v>0.19767599999999999</v>
      </c>
      <c r="L216" s="290"/>
    </row>
    <row r="217" spans="1:12" s="216" customFormat="1" ht="24.95" customHeight="1" x14ac:dyDescent="0.3">
      <c r="A217" s="229" t="s">
        <v>754</v>
      </c>
      <c r="B217" s="280">
        <v>33110</v>
      </c>
      <c r="C217" s="229" t="s">
        <v>755</v>
      </c>
      <c r="D217" s="229" t="s">
        <v>756</v>
      </c>
      <c r="E217" s="256" t="s">
        <v>757</v>
      </c>
      <c r="F217" s="229" t="s">
        <v>95</v>
      </c>
      <c r="G217" s="231">
        <v>1</v>
      </c>
      <c r="H217" s="231">
        <v>40</v>
      </c>
      <c r="I217" s="231">
        <v>40</v>
      </c>
      <c r="J217" s="231">
        <v>40</v>
      </c>
      <c r="K217" s="260">
        <f t="shared" si="4"/>
        <v>6.4000000000000001E-2</v>
      </c>
      <c r="L217" s="288"/>
    </row>
    <row r="218" spans="1:12" ht="24.95" customHeight="1" x14ac:dyDescent="0.3">
      <c r="A218" s="229" t="s">
        <v>758</v>
      </c>
      <c r="B218" s="280">
        <v>33111</v>
      </c>
      <c r="C218" s="229" t="s">
        <v>759</v>
      </c>
      <c r="D218" s="229" t="s">
        <v>760</v>
      </c>
      <c r="E218" s="256" t="s">
        <v>761</v>
      </c>
      <c r="F218" s="229" t="s">
        <v>95</v>
      </c>
      <c r="G218" s="229">
        <v>1</v>
      </c>
      <c r="H218" s="229">
        <v>46</v>
      </c>
      <c r="I218" s="229">
        <v>46</v>
      </c>
      <c r="J218" s="229">
        <v>72</v>
      </c>
      <c r="K218" s="260">
        <f t="shared" si="4"/>
        <v>0.15235199999999999</v>
      </c>
      <c r="L218" s="290"/>
    </row>
    <row r="219" spans="1:12" ht="24.95" customHeight="1" x14ac:dyDescent="0.3">
      <c r="A219" s="229" t="s">
        <v>762</v>
      </c>
      <c r="B219" s="280">
        <v>33112</v>
      </c>
      <c r="C219" s="229" t="s">
        <v>763</v>
      </c>
      <c r="D219" s="229" t="s">
        <v>764</v>
      </c>
      <c r="E219" s="256" t="s">
        <v>765</v>
      </c>
      <c r="F219" s="229" t="s">
        <v>95</v>
      </c>
      <c r="G219" s="229">
        <v>1</v>
      </c>
      <c r="H219" s="229">
        <v>40</v>
      </c>
      <c r="I219" s="229">
        <v>40</v>
      </c>
      <c r="J219" s="229">
        <v>40</v>
      </c>
      <c r="K219" s="260">
        <f t="shared" si="4"/>
        <v>6.4000000000000001E-2</v>
      </c>
      <c r="L219" s="290"/>
    </row>
    <row r="220" spans="1:12" ht="24.95" customHeight="1" x14ac:dyDescent="0.3">
      <c r="A220" s="229" t="s">
        <v>762</v>
      </c>
      <c r="B220" s="280">
        <v>33112</v>
      </c>
      <c r="C220" s="229" t="s">
        <v>763</v>
      </c>
      <c r="D220" s="229" t="s">
        <v>764</v>
      </c>
      <c r="E220" s="256" t="s">
        <v>765</v>
      </c>
      <c r="F220" s="229" t="s">
        <v>95</v>
      </c>
      <c r="G220" s="229">
        <v>1</v>
      </c>
      <c r="H220" s="229">
        <v>56</v>
      </c>
      <c r="I220" s="229">
        <v>56</v>
      </c>
      <c r="J220" s="229">
        <v>80</v>
      </c>
      <c r="K220" s="260">
        <f t="shared" si="4"/>
        <v>0.25087999999999999</v>
      </c>
      <c r="L220" s="290"/>
    </row>
    <row r="221" spans="1:12" ht="24.95" customHeight="1" x14ac:dyDescent="0.3">
      <c r="A221" s="229" t="s">
        <v>766</v>
      </c>
      <c r="B221" s="280">
        <v>33115</v>
      </c>
      <c r="C221" s="229" t="s">
        <v>767</v>
      </c>
      <c r="D221" s="229" t="s">
        <v>768</v>
      </c>
      <c r="E221" s="256" t="s">
        <v>769</v>
      </c>
      <c r="F221" s="229" t="s">
        <v>95</v>
      </c>
      <c r="G221" s="229">
        <v>1</v>
      </c>
      <c r="H221" s="229">
        <v>46</v>
      </c>
      <c r="I221" s="229">
        <v>46</v>
      </c>
      <c r="J221" s="229">
        <v>72</v>
      </c>
      <c r="K221" s="260">
        <f t="shared" si="4"/>
        <v>0.15235199999999999</v>
      </c>
      <c r="L221" s="290"/>
    </row>
    <row r="222" spans="1:12" ht="24.95" customHeight="1" x14ac:dyDescent="0.3">
      <c r="A222" s="229" t="s">
        <v>770</v>
      </c>
      <c r="B222" s="280">
        <v>33116</v>
      </c>
      <c r="C222" s="229" t="s">
        <v>771</v>
      </c>
      <c r="D222" s="229" t="s">
        <v>772</v>
      </c>
      <c r="E222" s="256" t="s">
        <v>773</v>
      </c>
      <c r="F222" s="229" t="s">
        <v>20</v>
      </c>
      <c r="G222" s="229">
        <v>1</v>
      </c>
      <c r="H222" s="229">
        <v>40</v>
      </c>
      <c r="I222" s="229">
        <v>40</v>
      </c>
      <c r="J222" s="229">
        <v>40</v>
      </c>
      <c r="K222" s="260">
        <f t="shared" si="4"/>
        <v>6.4000000000000001E-2</v>
      </c>
      <c r="L222" s="290"/>
    </row>
    <row r="223" spans="1:12" ht="24.95" customHeight="1" x14ac:dyDescent="0.3">
      <c r="A223" s="229" t="s">
        <v>774</v>
      </c>
      <c r="B223" s="281">
        <v>33118</v>
      </c>
      <c r="C223" s="229" t="s">
        <v>775</v>
      </c>
      <c r="D223" s="229" t="s">
        <v>776</v>
      </c>
      <c r="E223" s="256" t="s">
        <v>777</v>
      </c>
      <c r="F223" s="229" t="s">
        <v>95</v>
      </c>
      <c r="G223" s="229">
        <v>1</v>
      </c>
      <c r="H223" s="229">
        <v>56</v>
      </c>
      <c r="I223" s="229">
        <v>56</v>
      </c>
      <c r="J223" s="229">
        <v>80</v>
      </c>
      <c r="K223" s="260">
        <f t="shared" si="4"/>
        <v>0.25087999999999999</v>
      </c>
      <c r="L223" s="290"/>
    </row>
    <row r="224" spans="1:12" ht="24.95" customHeight="1" x14ac:dyDescent="0.3">
      <c r="A224" s="229" t="s">
        <v>774</v>
      </c>
      <c r="B224" s="281">
        <v>33118</v>
      </c>
      <c r="C224" s="229" t="s">
        <v>775</v>
      </c>
      <c r="D224" s="229" t="s">
        <v>776</v>
      </c>
      <c r="E224" s="256" t="s">
        <v>777</v>
      </c>
      <c r="F224" s="229" t="s">
        <v>95</v>
      </c>
      <c r="G224" s="229">
        <v>1</v>
      </c>
      <c r="H224" s="229">
        <v>51</v>
      </c>
      <c r="I224" s="229">
        <v>51</v>
      </c>
      <c r="J224" s="229">
        <v>76</v>
      </c>
      <c r="K224" s="260">
        <f t="shared" si="4"/>
        <v>0.19767599999999999</v>
      </c>
      <c r="L224" s="290"/>
    </row>
    <row r="225" spans="1:13" ht="24.95" customHeight="1" x14ac:dyDescent="0.3">
      <c r="A225" s="229" t="s">
        <v>774</v>
      </c>
      <c r="B225" s="281">
        <v>33118</v>
      </c>
      <c r="C225" s="229" t="s">
        <v>775</v>
      </c>
      <c r="D225" s="229" t="s">
        <v>776</v>
      </c>
      <c r="E225" s="256" t="s">
        <v>777</v>
      </c>
      <c r="F225" s="229" t="s">
        <v>95</v>
      </c>
      <c r="G225" s="229">
        <v>1</v>
      </c>
      <c r="H225" s="229">
        <v>40</v>
      </c>
      <c r="I225" s="229">
        <v>40</v>
      </c>
      <c r="J225" s="229">
        <v>40</v>
      </c>
      <c r="K225" s="260">
        <f t="shared" si="4"/>
        <v>6.4000000000000001E-2</v>
      </c>
      <c r="L225" s="290"/>
    </row>
    <row r="226" spans="1:13" ht="24.95" customHeight="1" x14ac:dyDescent="0.3">
      <c r="A226" s="229" t="s">
        <v>774</v>
      </c>
      <c r="B226" s="281">
        <v>33119</v>
      </c>
      <c r="C226" s="229" t="s">
        <v>775</v>
      </c>
      <c r="D226" s="229" t="s">
        <v>776</v>
      </c>
      <c r="E226" s="256" t="s">
        <v>777</v>
      </c>
      <c r="F226" s="229" t="s">
        <v>95</v>
      </c>
      <c r="G226" s="229">
        <v>1</v>
      </c>
      <c r="H226" s="229">
        <v>46</v>
      </c>
      <c r="I226" s="229">
        <v>46</v>
      </c>
      <c r="J226" s="229">
        <v>72</v>
      </c>
      <c r="K226" s="260">
        <f t="shared" si="4"/>
        <v>0.15235199999999999</v>
      </c>
      <c r="L226" s="290"/>
    </row>
    <row r="227" spans="1:13" ht="24.95" customHeight="1" x14ac:dyDescent="0.3">
      <c r="A227" s="229" t="s">
        <v>778</v>
      </c>
      <c r="B227" s="281">
        <v>33120</v>
      </c>
      <c r="C227" s="229" t="s">
        <v>779</v>
      </c>
      <c r="D227" s="229" t="s">
        <v>780</v>
      </c>
      <c r="E227" s="256" t="s">
        <v>781</v>
      </c>
      <c r="F227" s="229" t="s">
        <v>21</v>
      </c>
      <c r="G227" s="229">
        <v>1</v>
      </c>
      <c r="H227" s="229">
        <v>40</v>
      </c>
      <c r="I227" s="229">
        <v>40</v>
      </c>
      <c r="J227" s="229">
        <v>40</v>
      </c>
      <c r="K227" s="260">
        <f t="shared" si="4"/>
        <v>6.4000000000000001E-2</v>
      </c>
      <c r="L227" s="290"/>
    </row>
    <row r="228" spans="1:13" s="216" customFormat="1" ht="24.95" customHeight="1" x14ac:dyDescent="0.3">
      <c r="A228" s="229" t="s">
        <v>782</v>
      </c>
      <c r="B228" s="280">
        <v>33103</v>
      </c>
      <c r="C228" s="258" t="s">
        <v>783</v>
      </c>
      <c r="D228" s="229" t="s">
        <v>784</v>
      </c>
      <c r="E228" s="256" t="s">
        <v>785</v>
      </c>
      <c r="F228" s="229" t="s">
        <v>20</v>
      </c>
      <c r="G228" s="229">
        <v>1</v>
      </c>
      <c r="H228" s="229">
        <v>49</v>
      </c>
      <c r="I228" s="229">
        <v>73</v>
      </c>
      <c r="J228" s="229">
        <v>97</v>
      </c>
      <c r="K228" s="260">
        <f t="shared" si="4"/>
        <v>0.34696900000000003</v>
      </c>
      <c r="L228" s="290"/>
    </row>
    <row r="229" spans="1:13" s="350" customFormat="1" ht="24.95" customHeight="1" x14ac:dyDescent="0.3">
      <c r="A229" s="218" t="s">
        <v>699</v>
      </c>
      <c r="B229" s="228">
        <v>32991</v>
      </c>
      <c r="C229" s="218" t="s">
        <v>700</v>
      </c>
      <c r="D229" s="218" t="s">
        <v>701</v>
      </c>
      <c r="E229" s="219" t="s">
        <v>702</v>
      </c>
      <c r="F229" s="218" t="s">
        <v>95</v>
      </c>
      <c r="G229" s="218">
        <v>1</v>
      </c>
      <c r="H229" s="218">
        <v>56</v>
      </c>
      <c r="I229" s="218">
        <v>56</v>
      </c>
      <c r="J229" s="218">
        <v>80</v>
      </c>
      <c r="K229" s="220">
        <f t="shared" si="4"/>
        <v>0.25087999999999999</v>
      </c>
      <c r="L229" s="294"/>
    </row>
    <row r="230" spans="1:13" s="346" customFormat="1" ht="24.75" customHeight="1" x14ac:dyDescent="0.3">
      <c r="A230" s="218" t="s">
        <v>143</v>
      </c>
      <c r="B230" s="228">
        <v>32963</v>
      </c>
      <c r="C230" s="218" t="s">
        <v>145</v>
      </c>
      <c r="D230" s="218" t="s">
        <v>146</v>
      </c>
      <c r="E230" s="219" t="s">
        <v>147</v>
      </c>
      <c r="F230" s="218" t="s">
        <v>95</v>
      </c>
      <c r="G230" s="218">
        <v>1</v>
      </c>
      <c r="H230" s="218">
        <v>56</v>
      </c>
      <c r="I230" s="218">
        <v>56</v>
      </c>
      <c r="J230" s="218">
        <v>80</v>
      </c>
      <c r="K230" s="220">
        <f t="shared" si="4"/>
        <v>0.25087999999999999</v>
      </c>
      <c r="L230" s="351" t="s">
        <v>800</v>
      </c>
      <c r="M230" s="352"/>
    </row>
    <row r="231" spans="1:13" s="216" customFormat="1" ht="24.75" customHeight="1" x14ac:dyDescent="0.3">
      <c r="A231" s="238" t="s">
        <v>817</v>
      </c>
      <c r="B231" s="321">
        <v>32712</v>
      </c>
      <c r="C231" s="235" t="s">
        <v>810</v>
      </c>
      <c r="D231" s="236" t="s">
        <v>811</v>
      </c>
      <c r="E231" s="237" t="s">
        <v>812</v>
      </c>
      <c r="F231" s="236" t="s">
        <v>51</v>
      </c>
      <c r="G231" s="238">
        <v>1</v>
      </c>
      <c r="H231" s="236">
        <v>49</v>
      </c>
      <c r="I231" s="239">
        <v>73</v>
      </c>
      <c r="J231" s="239">
        <v>97</v>
      </c>
      <c r="K231" s="310">
        <f t="shared" si="4"/>
        <v>0.34696900000000003</v>
      </c>
      <c r="L231" s="217"/>
    </row>
    <row r="232" spans="1:13" s="216" customFormat="1" ht="24.75" customHeight="1" x14ac:dyDescent="0.3">
      <c r="A232" s="238" t="s">
        <v>817</v>
      </c>
      <c r="B232" s="321">
        <v>32713</v>
      </c>
      <c r="C232" s="235" t="s">
        <v>810</v>
      </c>
      <c r="D232" s="236" t="s">
        <v>811</v>
      </c>
      <c r="E232" s="237" t="s">
        <v>812</v>
      </c>
      <c r="F232" s="236" t="s">
        <v>51</v>
      </c>
      <c r="G232" s="238">
        <v>1</v>
      </c>
      <c r="H232" s="236">
        <v>51</v>
      </c>
      <c r="I232" s="239">
        <v>51</v>
      </c>
      <c r="J232" s="239">
        <v>76</v>
      </c>
      <c r="K232" s="310">
        <f t="shared" si="4"/>
        <v>0.19767599999999999</v>
      </c>
      <c r="L232" s="217"/>
    </row>
    <row r="233" spans="1:13" s="216" customFormat="1" ht="24.75" customHeight="1" x14ac:dyDescent="0.3">
      <c r="A233" s="238" t="s">
        <v>813</v>
      </c>
      <c r="B233" s="321">
        <v>32714</v>
      </c>
      <c r="C233" s="235" t="s">
        <v>814</v>
      </c>
      <c r="D233" s="236" t="s">
        <v>815</v>
      </c>
      <c r="E233" s="237" t="s">
        <v>816</v>
      </c>
      <c r="F233" s="236" t="s">
        <v>95</v>
      </c>
      <c r="G233" s="238">
        <v>1</v>
      </c>
      <c r="H233" s="236">
        <v>51</v>
      </c>
      <c r="I233" s="239">
        <v>51</v>
      </c>
      <c r="J233" s="239">
        <v>76</v>
      </c>
      <c r="K233" s="310">
        <f t="shared" si="4"/>
        <v>0.19767599999999999</v>
      </c>
      <c r="L233" s="217"/>
    </row>
    <row r="234" spans="1:13" s="216" customFormat="1" ht="24.75" customHeight="1" x14ac:dyDescent="0.3">
      <c r="A234" s="238" t="s">
        <v>817</v>
      </c>
      <c r="B234" s="321">
        <v>32715</v>
      </c>
      <c r="C234" s="235" t="s">
        <v>564</v>
      </c>
      <c r="D234" s="236" t="s">
        <v>811</v>
      </c>
      <c r="E234" s="237" t="s">
        <v>812</v>
      </c>
      <c r="F234" s="236" t="s">
        <v>51</v>
      </c>
      <c r="G234" s="238">
        <v>1</v>
      </c>
      <c r="H234" s="236">
        <v>40</v>
      </c>
      <c r="I234" s="239">
        <v>40</v>
      </c>
      <c r="J234" s="239">
        <v>40</v>
      </c>
      <c r="K234" s="310">
        <f t="shared" si="4"/>
        <v>6.4000000000000001E-2</v>
      </c>
      <c r="L234" s="217"/>
    </row>
    <row r="235" spans="1:13" s="216" customFormat="1" ht="24.75" customHeight="1" x14ac:dyDescent="0.3">
      <c r="A235" s="238" t="s">
        <v>817</v>
      </c>
      <c r="B235" s="321">
        <v>32716</v>
      </c>
      <c r="C235" s="235" t="s">
        <v>564</v>
      </c>
      <c r="D235" s="236" t="s">
        <v>811</v>
      </c>
      <c r="E235" s="237" t="s">
        <v>812</v>
      </c>
      <c r="F235" s="236" t="s">
        <v>51</v>
      </c>
      <c r="G235" s="238">
        <v>1</v>
      </c>
      <c r="H235" s="236">
        <v>40</v>
      </c>
      <c r="I235" s="239">
        <v>40</v>
      </c>
      <c r="J235" s="239">
        <v>40</v>
      </c>
      <c r="K235" s="310">
        <f t="shared" si="4"/>
        <v>6.4000000000000001E-2</v>
      </c>
      <c r="L235" s="217"/>
    </row>
    <row r="236" spans="1:13" s="216" customFormat="1" ht="24.75" customHeight="1" x14ac:dyDescent="0.3">
      <c r="A236" s="238" t="s">
        <v>818</v>
      </c>
      <c r="B236" s="321">
        <v>32718</v>
      </c>
      <c r="C236" s="235" t="s">
        <v>819</v>
      </c>
      <c r="D236" s="236" t="s">
        <v>820</v>
      </c>
      <c r="E236" s="237" t="s">
        <v>821</v>
      </c>
      <c r="F236" s="236" t="s">
        <v>822</v>
      </c>
      <c r="G236" s="238">
        <v>1</v>
      </c>
      <c r="H236" s="236">
        <v>24</v>
      </c>
      <c r="I236" s="239">
        <v>79</v>
      </c>
      <c r="J236" s="239">
        <v>126</v>
      </c>
      <c r="K236" s="310">
        <f t="shared" si="4"/>
        <v>0.238896</v>
      </c>
      <c r="L236" s="221" t="s">
        <v>402</v>
      </c>
    </row>
    <row r="237" spans="1:13" s="216" customFormat="1" ht="24.75" customHeight="1" x14ac:dyDescent="0.3">
      <c r="A237" s="238" t="s">
        <v>818</v>
      </c>
      <c r="B237" s="321">
        <v>32719</v>
      </c>
      <c r="C237" s="235" t="s">
        <v>819</v>
      </c>
      <c r="D237" s="236" t="s">
        <v>820</v>
      </c>
      <c r="E237" s="237" t="s">
        <v>821</v>
      </c>
      <c r="F237" s="236" t="s">
        <v>822</v>
      </c>
      <c r="G237" s="238">
        <v>1</v>
      </c>
      <c r="H237" s="236">
        <v>49</v>
      </c>
      <c r="I237" s="239">
        <v>73</v>
      </c>
      <c r="J237" s="239">
        <v>97</v>
      </c>
      <c r="K237" s="310">
        <f t="shared" si="4"/>
        <v>0.34696900000000003</v>
      </c>
      <c r="L237" s="217"/>
    </row>
    <row r="238" spans="1:13" s="216" customFormat="1" ht="24.75" customHeight="1" x14ac:dyDescent="0.3">
      <c r="A238" s="238" t="s">
        <v>818</v>
      </c>
      <c r="B238" s="321">
        <v>32720</v>
      </c>
      <c r="C238" s="235" t="s">
        <v>819</v>
      </c>
      <c r="D238" s="236" t="s">
        <v>820</v>
      </c>
      <c r="E238" s="237" t="s">
        <v>821</v>
      </c>
      <c r="F238" s="236" t="s">
        <v>822</v>
      </c>
      <c r="G238" s="238">
        <v>1</v>
      </c>
      <c r="H238" s="236">
        <v>40</v>
      </c>
      <c r="I238" s="239">
        <v>40</v>
      </c>
      <c r="J238" s="239">
        <v>40</v>
      </c>
      <c r="K238" s="310">
        <f t="shared" si="4"/>
        <v>6.4000000000000001E-2</v>
      </c>
      <c r="L238" s="217"/>
    </row>
    <row r="239" spans="1:13" s="216" customFormat="1" ht="24.75" customHeight="1" x14ac:dyDescent="0.3">
      <c r="A239" s="238" t="s">
        <v>818</v>
      </c>
      <c r="B239" s="321">
        <v>32721</v>
      </c>
      <c r="C239" s="235" t="s">
        <v>819</v>
      </c>
      <c r="D239" s="236" t="s">
        <v>820</v>
      </c>
      <c r="E239" s="237" t="s">
        <v>821</v>
      </c>
      <c r="F239" s="236" t="s">
        <v>822</v>
      </c>
      <c r="G239" s="238">
        <v>1</v>
      </c>
      <c r="H239" s="236">
        <v>40</v>
      </c>
      <c r="I239" s="239">
        <v>40</v>
      </c>
      <c r="J239" s="239">
        <v>40</v>
      </c>
      <c r="K239" s="310">
        <f t="shared" si="4"/>
        <v>6.4000000000000001E-2</v>
      </c>
      <c r="L239" s="217"/>
    </row>
    <row r="240" spans="1:13" s="216" customFormat="1" ht="24.75" customHeight="1" x14ac:dyDescent="0.3">
      <c r="A240" s="238" t="s">
        <v>823</v>
      </c>
      <c r="B240" s="321">
        <v>32722</v>
      </c>
      <c r="C240" s="235" t="s">
        <v>824</v>
      </c>
      <c r="D240" s="236" t="s">
        <v>825</v>
      </c>
      <c r="E240" s="237" t="s">
        <v>826</v>
      </c>
      <c r="F240" s="236" t="s">
        <v>822</v>
      </c>
      <c r="G240" s="238">
        <v>1</v>
      </c>
      <c r="H240" s="236">
        <v>25</v>
      </c>
      <c r="I240" s="239">
        <v>82</v>
      </c>
      <c r="J240" s="239">
        <v>121</v>
      </c>
      <c r="K240" s="310">
        <f t="shared" si="4"/>
        <v>0.24804999999999999</v>
      </c>
      <c r="L240" s="221" t="s">
        <v>402</v>
      </c>
    </row>
    <row r="241" spans="1:12" s="216" customFormat="1" ht="24.75" customHeight="1" x14ac:dyDescent="0.3">
      <c r="A241" s="238" t="s">
        <v>823</v>
      </c>
      <c r="B241" s="321">
        <v>32723</v>
      </c>
      <c r="C241" s="235" t="s">
        <v>824</v>
      </c>
      <c r="D241" s="236" t="s">
        <v>825</v>
      </c>
      <c r="E241" s="237" t="s">
        <v>826</v>
      </c>
      <c r="F241" s="236" t="s">
        <v>822</v>
      </c>
      <c r="G241" s="238">
        <v>1</v>
      </c>
      <c r="H241" s="236">
        <v>40</v>
      </c>
      <c r="I241" s="239">
        <v>40</v>
      </c>
      <c r="J241" s="239">
        <v>40</v>
      </c>
      <c r="K241" s="310">
        <f t="shared" si="4"/>
        <v>6.4000000000000001E-2</v>
      </c>
      <c r="L241" s="217"/>
    </row>
    <row r="242" spans="1:12" s="216" customFormat="1" ht="24.75" customHeight="1" x14ac:dyDescent="0.3">
      <c r="A242" s="238" t="s">
        <v>827</v>
      </c>
      <c r="B242" s="321">
        <v>32724</v>
      </c>
      <c r="C242" s="235" t="s">
        <v>828</v>
      </c>
      <c r="D242" s="236" t="s">
        <v>829</v>
      </c>
      <c r="E242" s="237" t="s">
        <v>830</v>
      </c>
      <c r="F242" s="236" t="s">
        <v>95</v>
      </c>
      <c r="G242" s="238">
        <v>1</v>
      </c>
      <c r="H242" s="236">
        <v>56</v>
      </c>
      <c r="I242" s="239">
        <v>56</v>
      </c>
      <c r="J242" s="239">
        <v>80</v>
      </c>
      <c r="K242" s="310">
        <f t="shared" si="4"/>
        <v>0.25087999999999999</v>
      </c>
      <c r="L242" s="217"/>
    </row>
    <row r="243" spans="1:12" s="216" customFormat="1" ht="24.75" customHeight="1" x14ac:dyDescent="0.3">
      <c r="A243" s="238" t="s">
        <v>827</v>
      </c>
      <c r="B243" s="321">
        <v>32725</v>
      </c>
      <c r="C243" s="235" t="s">
        <v>828</v>
      </c>
      <c r="D243" s="236" t="s">
        <v>829</v>
      </c>
      <c r="E243" s="237" t="s">
        <v>830</v>
      </c>
      <c r="F243" s="236" t="s">
        <v>95</v>
      </c>
      <c r="G243" s="238">
        <v>1</v>
      </c>
      <c r="H243" s="236">
        <v>56</v>
      </c>
      <c r="I243" s="239">
        <v>56</v>
      </c>
      <c r="J243" s="239">
        <v>80</v>
      </c>
      <c r="K243" s="310">
        <f t="shared" si="4"/>
        <v>0.25087999999999999</v>
      </c>
      <c r="L243" s="217"/>
    </row>
    <row r="244" spans="1:12" s="216" customFormat="1" ht="24.75" customHeight="1" x14ac:dyDescent="0.3">
      <c r="A244" s="238" t="s">
        <v>827</v>
      </c>
      <c r="B244" s="321">
        <v>32726</v>
      </c>
      <c r="C244" s="235" t="s">
        <v>828</v>
      </c>
      <c r="D244" s="236" t="s">
        <v>829</v>
      </c>
      <c r="E244" s="237" t="s">
        <v>830</v>
      </c>
      <c r="F244" s="236" t="s">
        <v>95</v>
      </c>
      <c r="G244" s="238">
        <v>1</v>
      </c>
      <c r="H244" s="236">
        <v>40</v>
      </c>
      <c r="I244" s="239">
        <v>40</v>
      </c>
      <c r="J244" s="239">
        <v>40</v>
      </c>
      <c r="K244" s="310">
        <f t="shared" si="4"/>
        <v>6.4000000000000001E-2</v>
      </c>
      <c r="L244" s="217"/>
    </row>
    <row r="245" spans="1:12" s="216" customFormat="1" ht="24.75" customHeight="1" x14ac:dyDescent="0.3">
      <c r="A245" s="238" t="s">
        <v>831</v>
      </c>
      <c r="B245" s="321">
        <v>32727</v>
      </c>
      <c r="C245" s="235" t="s">
        <v>832</v>
      </c>
      <c r="D245" s="236" t="s">
        <v>833</v>
      </c>
      <c r="E245" s="237" t="s">
        <v>196</v>
      </c>
      <c r="F245" s="236" t="s">
        <v>822</v>
      </c>
      <c r="G245" s="238">
        <v>1</v>
      </c>
      <c r="H245" s="236">
        <v>51</v>
      </c>
      <c r="I245" s="239">
        <v>51</v>
      </c>
      <c r="J245" s="239">
        <v>76</v>
      </c>
      <c r="K245" s="310">
        <f t="shared" si="4"/>
        <v>0.19767599999999999</v>
      </c>
      <c r="L245" s="217"/>
    </row>
    <row r="246" spans="1:12" s="216" customFormat="1" ht="24.75" customHeight="1" x14ac:dyDescent="0.3">
      <c r="A246" s="238" t="s">
        <v>834</v>
      </c>
      <c r="B246" s="321">
        <v>32728</v>
      </c>
      <c r="C246" s="235" t="s">
        <v>835</v>
      </c>
      <c r="D246" s="236" t="s">
        <v>836</v>
      </c>
      <c r="E246" s="237" t="s">
        <v>837</v>
      </c>
      <c r="F246" s="236" t="s">
        <v>95</v>
      </c>
      <c r="G246" s="238">
        <v>1</v>
      </c>
      <c r="H246" s="236">
        <v>46</v>
      </c>
      <c r="I246" s="239">
        <v>46</v>
      </c>
      <c r="J246" s="239">
        <v>72</v>
      </c>
      <c r="K246" s="310">
        <f t="shared" si="4"/>
        <v>0.15235199999999999</v>
      </c>
      <c r="L246" s="217"/>
    </row>
    <row r="247" spans="1:12" s="216" customFormat="1" ht="24.75" customHeight="1" x14ac:dyDescent="0.3">
      <c r="A247" s="238" t="s">
        <v>838</v>
      </c>
      <c r="B247" s="321">
        <v>32729</v>
      </c>
      <c r="C247" s="235" t="s">
        <v>839</v>
      </c>
      <c r="D247" s="236" t="s">
        <v>840</v>
      </c>
      <c r="E247" s="237" t="s">
        <v>841</v>
      </c>
      <c r="F247" s="236" t="s">
        <v>95</v>
      </c>
      <c r="G247" s="238">
        <v>1</v>
      </c>
      <c r="H247" s="236">
        <v>56</v>
      </c>
      <c r="I247" s="239">
        <v>56</v>
      </c>
      <c r="J247" s="239">
        <v>80</v>
      </c>
      <c r="K247" s="310">
        <f t="shared" si="4"/>
        <v>0.25087999999999999</v>
      </c>
      <c r="L247" s="217"/>
    </row>
    <row r="248" spans="1:12" s="216" customFormat="1" ht="24.75" customHeight="1" x14ac:dyDescent="0.3">
      <c r="A248" s="238" t="s">
        <v>838</v>
      </c>
      <c r="B248" s="321">
        <v>32730</v>
      </c>
      <c r="C248" s="235" t="s">
        <v>839</v>
      </c>
      <c r="D248" s="236" t="s">
        <v>840</v>
      </c>
      <c r="E248" s="237" t="s">
        <v>841</v>
      </c>
      <c r="F248" s="236" t="s">
        <v>95</v>
      </c>
      <c r="G248" s="238">
        <v>1</v>
      </c>
      <c r="H248" s="236">
        <v>40</v>
      </c>
      <c r="I248" s="239">
        <v>40</v>
      </c>
      <c r="J248" s="239">
        <v>40</v>
      </c>
      <c r="K248" s="310">
        <f t="shared" si="4"/>
        <v>6.4000000000000001E-2</v>
      </c>
      <c r="L248" s="217"/>
    </row>
    <row r="249" spans="1:12" s="216" customFormat="1" ht="66" customHeight="1" x14ac:dyDescent="0.3">
      <c r="A249" s="238" t="s">
        <v>868</v>
      </c>
      <c r="B249" s="321">
        <v>32733</v>
      </c>
      <c r="C249" s="238" t="s">
        <v>869</v>
      </c>
      <c r="D249" s="238" t="s">
        <v>870</v>
      </c>
      <c r="E249" s="316" t="s">
        <v>871</v>
      </c>
      <c r="F249" s="238" t="s">
        <v>95</v>
      </c>
      <c r="G249" s="238">
        <v>1</v>
      </c>
      <c r="H249" s="236">
        <v>100</v>
      </c>
      <c r="I249" s="239">
        <v>60</v>
      </c>
      <c r="J249" s="239">
        <v>40</v>
      </c>
      <c r="K249" s="310">
        <f t="shared" si="4"/>
        <v>0.24</v>
      </c>
      <c r="L249" s="217"/>
    </row>
    <row r="250" spans="1:12" s="216" customFormat="1" ht="24.75" customHeight="1" x14ac:dyDescent="0.3">
      <c r="A250" s="238" t="s">
        <v>868</v>
      </c>
      <c r="B250" s="321">
        <v>32734</v>
      </c>
      <c r="C250" s="238" t="s">
        <v>869</v>
      </c>
      <c r="D250" s="238" t="s">
        <v>870</v>
      </c>
      <c r="E250" s="316" t="s">
        <v>871</v>
      </c>
      <c r="F250" s="238" t="s">
        <v>95</v>
      </c>
      <c r="G250" s="238">
        <v>1</v>
      </c>
      <c r="H250" s="236">
        <v>100</v>
      </c>
      <c r="I250" s="239">
        <v>60</v>
      </c>
      <c r="J250" s="239">
        <v>40</v>
      </c>
      <c r="K250" s="310">
        <f t="shared" si="4"/>
        <v>0.24</v>
      </c>
      <c r="L250" s="217"/>
    </row>
    <row r="251" spans="1:12" s="216" customFormat="1" ht="24.75" customHeight="1" x14ac:dyDescent="0.3">
      <c r="A251" s="238" t="s">
        <v>868</v>
      </c>
      <c r="B251" s="321">
        <v>32735</v>
      </c>
      <c r="C251" s="238" t="s">
        <v>869</v>
      </c>
      <c r="D251" s="238" t="s">
        <v>870</v>
      </c>
      <c r="E251" s="316" t="s">
        <v>871</v>
      </c>
      <c r="F251" s="238" t="s">
        <v>95</v>
      </c>
      <c r="G251" s="238">
        <v>1</v>
      </c>
      <c r="H251" s="236">
        <v>51</v>
      </c>
      <c r="I251" s="239">
        <v>51</v>
      </c>
      <c r="J251" s="239">
        <v>76</v>
      </c>
      <c r="K251" s="310">
        <f t="shared" si="4"/>
        <v>0.19767599999999999</v>
      </c>
      <c r="L251" s="217"/>
    </row>
    <row r="252" spans="1:12" s="216" customFormat="1" ht="24.75" customHeight="1" x14ac:dyDescent="0.3">
      <c r="A252" s="238" t="s">
        <v>842</v>
      </c>
      <c r="B252" s="321">
        <v>32737</v>
      </c>
      <c r="C252" s="235" t="s">
        <v>843</v>
      </c>
      <c r="D252" s="236" t="s">
        <v>568</v>
      </c>
      <c r="E252" s="237" t="s">
        <v>844</v>
      </c>
      <c r="F252" s="236" t="s">
        <v>822</v>
      </c>
      <c r="G252" s="238">
        <v>1</v>
      </c>
      <c r="H252" s="236">
        <v>49</v>
      </c>
      <c r="I252" s="239">
        <v>73</v>
      </c>
      <c r="J252" s="239">
        <v>97</v>
      </c>
      <c r="K252" s="310">
        <f t="shared" si="4"/>
        <v>0.34696900000000003</v>
      </c>
      <c r="L252" s="217"/>
    </row>
    <row r="253" spans="1:12" s="216" customFormat="1" ht="24.75" customHeight="1" x14ac:dyDescent="0.3">
      <c r="A253" s="238" t="s">
        <v>842</v>
      </c>
      <c r="B253" s="321">
        <v>32738</v>
      </c>
      <c r="C253" s="235" t="s">
        <v>843</v>
      </c>
      <c r="D253" s="236" t="s">
        <v>568</v>
      </c>
      <c r="E253" s="237" t="s">
        <v>844</v>
      </c>
      <c r="F253" s="236" t="s">
        <v>822</v>
      </c>
      <c r="G253" s="238">
        <v>1</v>
      </c>
      <c r="H253" s="236">
        <v>49</v>
      </c>
      <c r="I253" s="239">
        <v>73</v>
      </c>
      <c r="J253" s="239">
        <v>97</v>
      </c>
      <c r="K253" s="310">
        <f t="shared" si="4"/>
        <v>0.34696900000000003</v>
      </c>
      <c r="L253" s="217"/>
    </row>
    <row r="254" spans="1:12" s="216" customFormat="1" ht="24.75" customHeight="1" x14ac:dyDescent="0.3">
      <c r="A254" s="238" t="s">
        <v>842</v>
      </c>
      <c r="B254" s="321">
        <v>32739</v>
      </c>
      <c r="C254" s="235" t="s">
        <v>843</v>
      </c>
      <c r="D254" s="236" t="s">
        <v>568</v>
      </c>
      <c r="E254" s="237" t="s">
        <v>844</v>
      </c>
      <c r="F254" s="236" t="s">
        <v>822</v>
      </c>
      <c r="G254" s="238">
        <v>1</v>
      </c>
      <c r="H254" s="236">
        <v>49</v>
      </c>
      <c r="I254" s="239">
        <v>73</v>
      </c>
      <c r="J254" s="239">
        <v>97</v>
      </c>
      <c r="K254" s="310">
        <f t="shared" si="4"/>
        <v>0.34696900000000003</v>
      </c>
      <c r="L254" s="217"/>
    </row>
    <row r="255" spans="1:12" s="216" customFormat="1" ht="24.75" customHeight="1" x14ac:dyDescent="0.3">
      <c r="A255" s="238" t="s">
        <v>842</v>
      </c>
      <c r="B255" s="321">
        <v>32741</v>
      </c>
      <c r="C255" s="235" t="s">
        <v>843</v>
      </c>
      <c r="D255" s="236" t="s">
        <v>568</v>
      </c>
      <c r="E255" s="237" t="s">
        <v>844</v>
      </c>
      <c r="F255" s="236" t="s">
        <v>822</v>
      </c>
      <c r="G255" s="238">
        <v>1</v>
      </c>
      <c r="H255" s="236">
        <v>40</v>
      </c>
      <c r="I255" s="239">
        <v>40</v>
      </c>
      <c r="J255" s="239">
        <v>40</v>
      </c>
      <c r="K255" s="310">
        <f t="shared" si="4"/>
        <v>6.4000000000000001E-2</v>
      </c>
      <c r="L255" s="222"/>
    </row>
    <row r="256" spans="1:12" s="216" customFormat="1" ht="24.75" customHeight="1" x14ac:dyDescent="0.3">
      <c r="A256" s="238" t="s">
        <v>845</v>
      </c>
      <c r="B256" s="321">
        <v>32745</v>
      </c>
      <c r="C256" s="235" t="s">
        <v>846</v>
      </c>
      <c r="D256" s="236" t="s">
        <v>568</v>
      </c>
      <c r="E256" s="237" t="s">
        <v>847</v>
      </c>
      <c r="F256" s="236" t="s">
        <v>822</v>
      </c>
      <c r="G256" s="238">
        <v>1</v>
      </c>
      <c r="H256" s="236">
        <v>40</v>
      </c>
      <c r="I256" s="239">
        <v>40</v>
      </c>
      <c r="J256" s="239">
        <v>40</v>
      </c>
      <c r="K256" s="310">
        <f t="shared" si="4"/>
        <v>6.4000000000000001E-2</v>
      </c>
      <c r="L256" s="222"/>
    </row>
    <row r="257" spans="1:13" s="216" customFormat="1" ht="24.75" customHeight="1" x14ac:dyDescent="0.3">
      <c r="A257" s="238" t="s">
        <v>845</v>
      </c>
      <c r="B257" s="321">
        <v>32746</v>
      </c>
      <c r="C257" s="235" t="s">
        <v>846</v>
      </c>
      <c r="D257" s="236" t="s">
        <v>568</v>
      </c>
      <c r="E257" s="237" t="s">
        <v>847</v>
      </c>
      <c r="F257" s="236" t="s">
        <v>822</v>
      </c>
      <c r="G257" s="238">
        <v>1</v>
      </c>
      <c r="H257" s="236">
        <v>40</v>
      </c>
      <c r="I257" s="239">
        <v>40</v>
      </c>
      <c r="J257" s="239">
        <v>40</v>
      </c>
      <c r="K257" s="310">
        <f t="shared" si="4"/>
        <v>6.4000000000000001E-2</v>
      </c>
      <c r="L257" s="222"/>
    </row>
    <row r="258" spans="1:13" s="216" customFormat="1" ht="24.75" customHeight="1" x14ac:dyDescent="0.3">
      <c r="A258" s="238" t="s">
        <v>845</v>
      </c>
      <c r="B258" s="321">
        <v>32747</v>
      </c>
      <c r="C258" s="235" t="s">
        <v>846</v>
      </c>
      <c r="D258" s="236" t="s">
        <v>568</v>
      </c>
      <c r="E258" s="237" t="s">
        <v>847</v>
      </c>
      <c r="F258" s="236" t="s">
        <v>822</v>
      </c>
      <c r="G258" s="238">
        <v>1</v>
      </c>
      <c r="H258" s="236">
        <v>40</v>
      </c>
      <c r="I258" s="239">
        <v>40</v>
      </c>
      <c r="J258" s="239">
        <v>40</v>
      </c>
      <c r="K258" s="310">
        <f t="shared" si="4"/>
        <v>6.4000000000000001E-2</v>
      </c>
      <c r="L258" s="222"/>
    </row>
    <row r="259" spans="1:13" s="216" customFormat="1" ht="24.75" customHeight="1" x14ac:dyDescent="0.3">
      <c r="A259" s="238" t="s">
        <v>842</v>
      </c>
      <c r="B259" s="321">
        <v>32748</v>
      </c>
      <c r="C259" s="235" t="s">
        <v>843</v>
      </c>
      <c r="D259" s="236" t="s">
        <v>568</v>
      </c>
      <c r="E259" s="237" t="s">
        <v>844</v>
      </c>
      <c r="F259" s="236" t="s">
        <v>822</v>
      </c>
      <c r="G259" s="238">
        <v>1</v>
      </c>
      <c r="H259" s="236">
        <v>40</v>
      </c>
      <c r="I259" s="239">
        <v>40</v>
      </c>
      <c r="J259" s="239">
        <v>40</v>
      </c>
      <c r="K259" s="310">
        <f t="shared" si="4"/>
        <v>6.4000000000000001E-2</v>
      </c>
      <c r="L259" s="222"/>
    </row>
    <row r="260" spans="1:13" s="216" customFormat="1" ht="24.75" customHeight="1" x14ac:dyDescent="0.3">
      <c r="A260" s="238" t="s">
        <v>848</v>
      </c>
      <c r="B260" s="321">
        <v>32752</v>
      </c>
      <c r="C260" s="235" t="s">
        <v>849</v>
      </c>
      <c r="D260" s="236" t="s">
        <v>850</v>
      </c>
      <c r="E260" s="237" t="s">
        <v>851</v>
      </c>
      <c r="F260" s="236" t="s">
        <v>95</v>
      </c>
      <c r="G260" s="238">
        <v>1</v>
      </c>
      <c r="H260" s="236">
        <v>56</v>
      </c>
      <c r="I260" s="239">
        <v>56</v>
      </c>
      <c r="J260" s="239">
        <v>80</v>
      </c>
      <c r="K260" s="310">
        <f t="shared" si="4"/>
        <v>0.25087999999999999</v>
      </c>
      <c r="L260" s="222"/>
    </row>
    <row r="261" spans="1:13" s="216" customFormat="1" ht="24.75" customHeight="1" x14ac:dyDescent="0.3">
      <c r="A261" s="238" t="s">
        <v>852</v>
      </c>
      <c r="B261" s="321">
        <v>32753</v>
      </c>
      <c r="C261" s="308" t="s">
        <v>853</v>
      </c>
      <c r="D261" s="236" t="s">
        <v>854</v>
      </c>
      <c r="E261" s="237" t="s">
        <v>855</v>
      </c>
      <c r="F261" s="236" t="s">
        <v>95</v>
      </c>
      <c r="G261" s="238">
        <v>1</v>
      </c>
      <c r="H261" s="236">
        <v>46</v>
      </c>
      <c r="I261" s="239">
        <v>46</v>
      </c>
      <c r="J261" s="239">
        <v>72</v>
      </c>
      <c r="K261" s="310">
        <f t="shared" si="4"/>
        <v>0.15235199999999999</v>
      </c>
      <c r="L261" s="222"/>
    </row>
    <row r="262" spans="1:13" s="216" customFormat="1" ht="24.75" customHeight="1" x14ac:dyDescent="0.3">
      <c r="A262" s="238" t="s">
        <v>856</v>
      </c>
      <c r="B262" s="321">
        <v>32754</v>
      </c>
      <c r="C262" s="235" t="s">
        <v>857</v>
      </c>
      <c r="D262" s="236" t="s">
        <v>858</v>
      </c>
      <c r="E262" s="237" t="s">
        <v>859</v>
      </c>
      <c r="F262" s="236" t="s">
        <v>95</v>
      </c>
      <c r="G262" s="238">
        <v>1</v>
      </c>
      <c r="H262" s="236">
        <v>56</v>
      </c>
      <c r="I262" s="239">
        <v>56</v>
      </c>
      <c r="J262" s="239">
        <v>80</v>
      </c>
      <c r="K262" s="310">
        <f t="shared" si="4"/>
        <v>0.25087999999999999</v>
      </c>
      <c r="L262" s="222"/>
    </row>
    <row r="263" spans="1:13" s="216" customFormat="1" ht="24.75" customHeight="1" x14ac:dyDescent="0.3">
      <c r="A263" s="238" t="s">
        <v>860</v>
      </c>
      <c r="B263" s="321">
        <v>32756</v>
      </c>
      <c r="C263" s="235" t="s">
        <v>861</v>
      </c>
      <c r="D263" s="236" t="s">
        <v>862</v>
      </c>
      <c r="E263" s="237" t="s">
        <v>863</v>
      </c>
      <c r="F263" s="236" t="s">
        <v>95</v>
      </c>
      <c r="G263" s="238">
        <v>1</v>
      </c>
      <c r="H263" s="236">
        <v>51</v>
      </c>
      <c r="I263" s="239">
        <v>51</v>
      </c>
      <c r="J263" s="239">
        <v>76</v>
      </c>
      <c r="K263" s="310">
        <f t="shared" si="4"/>
        <v>0.19767599999999999</v>
      </c>
      <c r="L263" s="222"/>
    </row>
    <row r="264" spans="1:13" s="216" customFormat="1" ht="24.75" customHeight="1" x14ac:dyDescent="0.3">
      <c r="A264" s="238" t="s">
        <v>860</v>
      </c>
      <c r="B264" s="321">
        <v>32757</v>
      </c>
      <c r="C264" s="235" t="s">
        <v>861</v>
      </c>
      <c r="D264" s="236" t="s">
        <v>862</v>
      </c>
      <c r="E264" s="237" t="s">
        <v>863</v>
      </c>
      <c r="F264" s="236" t="s">
        <v>95</v>
      </c>
      <c r="G264" s="238">
        <v>1</v>
      </c>
      <c r="H264" s="236">
        <v>46</v>
      </c>
      <c r="I264" s="239">
        <v>46</v>
      </c>
      <c r="J264" s="239">
        <v>72</v>
      </c>
      <c r="K264" s="310">
        <f t="shared" si="4"/>
        <v>0.15235199999999999</v>
      </c>
      <c r="L264" s="222"/>
    </row>
    <row r="265" spans="1:13" s="216" customFormat="1" ht="24.75" customHeight="1" x14ac:dyDescent="0.3">
      <c r="A265" s="238" t="s">
        <v>864</v>
      </c>
      <c r="B265" s="321">
        <v>32760</v>
      </c>
      <c r="C265" s="308" t="s">
        <v>865</v>
      </c>
      <c r="D265" s="236" t="s">
        <v>866</v>
      </c>
      <c r="E265" s="237" t="s">
        <v>867</v>
      </c>
      <c r="F265" s="236" t="s">
        <v>95</v>
      </c>
      <c r="G265" s="238">
        <v>1</v>
      </c>
      <c r="H265" s="236">
        <v>48</v>
      </c>
      <c r="I265" s="239">
        <v>70</v>
      </c>
      <c r="J265" s="239">
        <v>38</v>
      </c>
      <c r="K265" s="310">
        <f t="shared" si="4"/>
        <v>0.12767999999999999</v>
      </c>
      <c r="L265" s="222"/>
    </row>
    <row r="266" spans="1:13" s="216" customFormat="1" ht="24.75" customHeight="1" x14ac:dyDescent="0.3">
      <c r="A266" s="238" t="s">
        <v>864</v>
      </c>
      <c r="B266" s="321">
        <v>32761</v>
      </c>
      <c r="C266" s="308" t="s">
        <v>865</v>
      </c>
      <c r="D266" s="236" t="s">
        <v>866</v>
      </c>
      <c r="E266" s="237" t="s">
        <v>867</v>
      </c>
      <c r="F266" s="236" t="s">
        <v>95</v>
      </c>
      <c r="G266" s="238">
        <v>1</v>
      </c>
      <c r="H266" s="236">
        <v>50</v>
      </c>
      <c r="I266" s="239">
        <v>50</v>
      </c>
      <c r="J266" s="239">
        <v>60</v>
      </c>
      <c r="K266" s="310">
        <f t="shared" si="4"/>
        <v>0.15</v>
      </c>
      <c r="L266" s="222"/>
    </row>
    <row r="267" spans="1:13" s="248" customFormat="1" ht="24.95" customHeight="1" x14ac:dyDescent="0.3">
      <c r="A267" s="245" t="s">
        <v>43</v>
      </c>
      <c r="B267" s="282">
        <v>30426</v>
      </c>
      <c r="C267" s="245" t="s">
        <v>44</v>
      </c>
      <c r="D267" s="245" t="s">
        <v>45</v>
      </c>
      <c r="E267" s="269" t="s">
        <v>46</v>
      </c>
      <c r="F267" s="245" t="s">
        <v>21</v>
      </c>
      <c r="G267" s="245">
        <v>1</v>
      </c>
      <c r="H267" s="245">
        <v>40</v>
      </c>
      <c r="I267" s="245">
        <v>40</v>
      </c>
      <c r="J267" s="245">
        <v>40</v>
      </c>
      <c r="K267" s="263">
        <f t="shared" si="4"/>
        <v>6.4000000000000001E-2</v>
      </c>
      <c r="L267" s="290"/>
      <c r="M267" s="1"/>
    </row>
    <row r="268" spans="1:13" s="248" customFormat="1" ht="24.95" customHeight="1" x14ac:dyDescent="0.3">
      <c r="A268" s="245" t="s">
        <v>47</v>
      </c>
      <c r="B268" s="282">
        <v>30448</v>
      </c>
      <c r="C268" s="245" t="s">
        <v>48</v>
      </c>
      <c r="D268" s="245" t="s">
        <v>49</v>
      </c>
      <c r="E268" s="269" t="s">
        <v>50</v>
      </c>
      <c r="F268" s="245" t="s">
        <v>51</v>
      </c>
      <c r="G268" s="245">
        <v>1</v>
      </c>
      <c r="H268" s="245">
        <v>40</v>
      </c>
      <c r="I268" s="245">
        <v>40</v>
      </c>
      <c r="J268" s="245">
        <v>40</v>
      </c>
      <c r="K268" s="263">
        <f t="shared" si="4"/>
        <v>6.4000000000000001E-2</v>
      </c>
      <c r="L268" s="290"/>
      <c r="M268" s="1"/>
    </row>
    <row r="269" spans="1:13" s="248" customFormat="1" ht="24.95" customHeight="1" x14ac:dyDescent="0.3">
      <c r="A269" s="245" t="s">
        <v>47</v>
      </c>
      <c r="B269" s="282">
        <v>30449</v>
      </c>
      <c r="C269" s="245" t="s">
        <v>48</v>
      </c>
      <c r="D269" s="245" t="s">
        <v>49</v>
      </c>
      <c r="E269" s="269" t="s">
        <v>50</v>
      </c>
      <c r="F269" s="245" t="s">
        <v>51</v>
      </c>
      <c r="G269" s="245">
        <v>1</v>
      </c>
      <c r="H269" s="245">
        <v>40</v>
      </c>
      <c r="I269" s="245">
        <v>40</v>
      </c>
      <c r="J269" s="245">
        <v>40</v>
      </c>
      <c r="K269" s="263">
        <f t="shared" si="4"/>
        <v>6.4000000000000001E-2</v>
      </c>
      <c r="L269" s="290"/>
      <c r="M269" s="1"/>
    </row>
    <row r="270" spans="1:13" s="248" customFormat="1" ht="24.95" customHeight="1" x14ac:dyDescent="0.3">
      <c r="A270" s="245" t="s">
        <v>52</v>
      </c>
      <c r="B270" s="282">
        <v>30451</v>
      </c>
      <c r="C270" s="245" t="s">
        <v>53</v>
      </c>
      <c r="D270" s="245" t="s">
        <v>54</v>
      </c>
      <c r="E270" s="269" t="s">
        <v>55</v>
      </c>
      <c r="F270" s="245" t="s">
        <v>21</v>
      </c>
      <c r="G270" s="245">
        <v>1</v>
      </c>
      <c r="H270" s="245">
        <v>40</v>
      </c>
      <c r="I270" s="245">
        <v>40</v>
      </c>
      <c r="J270" s="245">
        <v>40</v>
      </c>
      <c r="K270" s="263">
        <f t="shared" si="4"/>
        <v>6.4000000000000001E-2</v>
      </c>
      <c r="L270" s="290"/>
      <c r="M270" s="1"/>
    </row>
    <row r="271" spans="1:13" s="251" customFormat="1" ht="24.95" customHeight="1" x14ac:dyDescent="0.3">
      <c r="A271" s="250" t="s">
        <v>24</v>
      </c>
      <c r="B271" s="282">
        <v>30479</v>
      </c>
      <c r="C271" s="245" t="s">
        <v>25</v>
      </c>
      <c r="D271" s="245" t="s">
        <v>26</v>
      </c>
      <c r="E271" s="269" t="s">
        <v>27</v>
      </c>
      <c r="F271" s="245" t="s">
        <v>19</v>
      </c>
      <c r="G271" s="245">
        <v>1</v>
      </c>
      <c r="H271" s="245">
        <v>58</v>
      </c>
      <c r="I271" s="245">
        <v>58</v>
      </c>
      <c r="J271" s="245">
        <v>92</v>
      </c>
      <c r="K271" s="263">
        <f t="shared" si="4"/>
        <v>0.30948799999999999</v>
      </c>
      <c r="L271" s="294"/>
      <c r="M271" s="252"/>
    </row>
    <row r="272" spans="1:13" s="251" customFormat="1" ht="24.95" customHeight="1" x14ac:dyDescent="0.3">
      <c r="A272" s="250" t="s">
        <v>24</v>
      </c>
      <c r="B272" s="282">
        <v>30479</v>
      </c>
      <c r="C272" s="245" t="s">
        <v>25</v>
      </c>
      <c r="D272" s="245" t="s">
        <v>26</v>
      </c>
      <c r="E272" s="269" t="s">
        <v>27</v>
      </c>
      <c r="F272" s="245" t="s">
        <v>19</v>
      </c>
      <c r="G272" s="245">
        <v>1</v>
      </c>
      <c r="H272" s="245">
        <v>40</v>
      </c>
      <c r="I272" s="245">
        <v>40</v>
      </c>
      <c r="J272" s="245">
        <v>40</v>
      </c>
      <c r="K272" s="263">
        <f t="shared" si="4"/>
        <v>6.4000000000000001E-2</v>
      </c>
      <c r="L272" s="294"/>
      <c r="M272" s="252"/>
    </row>
    <row r="273" spans="1:13" s="251" customFormat="1" ht="24.95" customHeight="1" x14ac:dyDescent="0.3">
      <c r="A273" s="245" t="s">
        <v>28</v>
      </c>
      <c r="B273" s="282">
        <v>30480</v>
      </c>
      <c r="C273" s="245" t="s">
        <v>29</v>
      </c>
      <c r="D273" s="245" t="s">
        <v>30</v>
      </c>
      <c r="E273" s="269" t="s">
        <v>31</v>
      </c>
      <c r="F273" s="245" t="s">
        <v>20</v>
      </c>
      <c r="G273" s="245">
        <v>1</v>
      </c>
      <c r="H273" s="245">
        <v>58</v>
      </c>
      <c r="I273" s="245">
        <v>58</v>
      </c>
      <c r="J273" s="245">
        <v>93</v>
      </c>
      <c r="K273" s="263">
        <f t="shared" si="4"/>
        <v>0.31285200000000002</v>
      </c>
      <c r="L273" s="294" t="s">
        <v>32</v>
      </c>
      <c r="M273" s="252"/>
    </row>
    <row r="274" spans="1:13" s="251" customFormat="1" ht="24.95" customHeight="1" x14ac:dyDescent="0.3">
      <c r="A274" s="245" t="s">
        <v>28</v>
      </c>
      <c r="B274" s="282">
        <v>30481</v>
      </c>
      <c r="C274" s="245" t="s">
        <v>29</v>
      </c>
      <c r="D274" s="245" t="s">
        <v>30</v>
      </c>
      <c r="E274" s="269" t="s">
        <v>31</v>
      </c>
      <c r="F274" s="245" t="s">
        <v>20</v>
      </c>
      <c r="G274" s="245">
        <v>1</v>
      </c>
      <c r="H274" s="245">
        <v>56</v>
      </c>
      <c r="I274" s="245">
        <v>56</v>
      </c>
      <c r="J274" s="245">
        <v>80</v>
      </c>
      <c r="K274" s="263">
        <f t="shared" si="4"/>
        <v>0.25087999999999999</v>
      </c>
      <c r="L274" s="294" t="s">
        <v>32</v>
      </c>
      <c r="M274" s="252"/>
    </row>
    <row r="275" spans="1:13" s="251" customFormat="1" ht="24.95" customHeight="1" x14ac:dyDescent="0.3">
      <c r="A275" s="245" t="s">
        <v>28</v>
      </c>
      <c r="B275" s="282">
        <v>30482</v>
      </c>
      <c r="C275" s="245" t="s">
        <v>29</v>
      </c>
      <c r="D275" s="245" t="s">
        <v>30</v>
      </c>
      <c r="E275" s="269" t="s">
        <v>31</v>
      </c>
      <c r="F275" s="245" t="s">
        <v>20</v>
      </c>
      <c r="G275" s="245">
        <v>1</v>
      </c>
      <c r="H275" s="245">
        <v>58</v>
      </c>
      <c r="I275" s="245">
        <v>58</v>
      </c>
      <c r="J275" s="245">
        <v>92</v>
      </c>
      <c r="K275" s="263">
        <f t="shared" si="4"/>
        <v>0.30948799999999999</v>
      </c>
      <c r="L275" s="294"/>
      <c r="M275" s="252"/>
    </row>
    <row r="276" spans="1:13" s="251" customFormat="1" ht="24.95" customHeight="1" x14ac:dyDescent="0.3">
      <c r="A276" s="245" t="s">
        <v>28</v>
      </c>
      <c r="B276" s="282">
        <v>30482</v>
      </c>
      <c r="C276" s="245" t="s">
        <v>29</v>
      </c>
      <c r="D276" s="245" t="s">
        <v>30</v>
      </c>
      <c r="E276" s="269" t="s">
        <v>31</v>
      </c>
      <c r="F276" s="245" t="s">
        <v>20</v>
      </c>
      <c r="G276" s="245">
        <v>1</v>
      </c>
      <c r="H276" s="245">
        <v>40</v>
      </c>
      <c r="I276" s="245">
        <v>40</v>
      </c>
      <c r="J276" s="245">
        <v>40</v>
      </c>
      <c r="K276" s="263">
        <f t="shared" si="4"/>
        <v>6.4000000000000001E-2</v>
      </c>
      <c r="L276" s="294"/>
      <c r="M276" s="252"/>
    </row>
    <row r="277" spans="1:13" s="251" customFormat="1" ht="24.95" customHeight="1" x14ac:dyDescent="0.3">
      <c r="A277" s="245" t="s">
        <v>28</v>
      </c>
      <c r="B277" s="282">
        <v>30483</v>
      </c>
      <c r="C277" s="245" t="s">
        <v>29</v>
      </c>
      <c r="D277" s="245" t="s">
        <v>30</v>
      </c>
      <c r="E277" s="269" t="s">
        <v>31</v>
      </c>
      <c r="F277" s="245" t="s">
        <v>20</v>
      </c>
      <c r="G277" s="245">
        <v>1</v>
      </c>
      <c r="H277" s="245">
        <v>58</v>
      </c>
      <c r="I277" s="245">
        <v>58</v>
      </c>
      <c r="J277" s="245">
        <v>92</v>
      </c>
      <c r="K277" s="263">
        <f t="shared" si="4"/>
        <v>0.30948799999999999</v>
      </c>
      <c r="L277" s="294"/>
      <c r="M277" s="252"/>
    </row>
    <row r="278" spans="1:13" s="251" customFormat="1" ht="24.95" customHeight="1" x14ac:dyDescent="0.3">
      <c r="A278" s="245" t="s">
        <v>28</v>
      </c>
      <c r="B278" s="282">
        <v>30483</v>
      </c>
      <c r="C278" s="245" t="s">
        <v>29</v>
      </c>
      <c r="D278" s="245" t="s">
        <v>30</v>
      </c>
      <c r="E278" s="269" t="s">
        <v>31</v>
      </c>
      <c r="F278" s="245" t="s">
        <v>20</v>
      </c>
      <c r="G278" s="245">
        <v>1</v>
      </c>
      <c r="H278" s="245">
        <v>40</v>
      </c>
      <c r="I278" s="245">
        <v>40</v>
      </c>
      <c r="J278" s="245">
        <v>40</v>
      </c>
      <c r="K278" s="263">
        <f t="shared" si="4"/>
        <v>6.4000000000000001E-2</v>
      </c>
      <c r="L278" s="294"/>
      <c r="M278" s="252"/>
    </row>
    <row r="279" spans="1:13" s="251" customFormat="1" ht="24.95" customHeight="1" x14ac:dyDescent="0.3">
      <c r="A279" s="245" t="s">
        <v>28</v>
      </c>
      <c r="B279" s="282">
        <v>30484</v>
      </c>
      <c r="C279" s="245" t="s">
        <v>29</v>
      </c>
      <c r="D279" s="245" t="s">
        <v>30</v>
      </c>
      <c r="E279" s="269" t="s">
        <v>31</v>
      </c>
      <c r="F279" s="245" t="s">
        <v>20</v>
      </c>
      <c r="G279" s="245">
        <v>1</v>
      </c>
      <c r="H279" s="245">
        <v>70</v>
      </c>
      <c r="I279" s="245">
        <v>47</v>
      </c>
      <c r="J279" s="245">
        <v>20</v>
      </c>
      <c r="K279" s="263">
        <f t="shared" si="4"/>
        <v>6.5799999999999997E-2</v>
      </c>
      <c r="L279" s="294"/>
      <c r="M279" s="252"/>
    </row>
    <row r="280" spans="1:13" s="251" customFormat="1" ht="24.95" customHeight="1" x14ac:dyDescent="0.3">
      <c r="A280" s="245" t="s">
        <v>28</v>
      </c>
      <c r="B280" s="282">
        <v>30485</v>
      </c>
      <c r="C280" s="245" t="s">
        <v>29</v>
      </c>
      <c r="D280" s="245" t="s">
        <v>30</v>
      </c>
      <c r="E280" s="269" t="s">
        <v>31</v>
      </c>
      <c r="F280" s="245" t="s">
        <v>20</v>
      </c>
      <c r="G280" s="245">
        <v>1</v>
      </c>
      <c r="H280" s="245">
        <v>97</v>
      </c>
      <c r="I280" s="245">
        <v>18</v>
      </c>
      <c r="J280" s="245">
        <v>62</v>
      </c>
      <c r="K280" s="263">
        <f t="shared" si="4"/>
        <v>0.108252</v>
      </c>
      <c r="L280" s="294"/>
      <c r="M280" s="252"/>
    </row>
    <row r="281" spans="1:13" s="248" customFormat="1" ht="24.95" customHeight="1" x14ac:dyDescent="0.3">
      <c r="A281" s="245" t="s">
        <v>56</v>
      </c>
      <c r="B281" s="282">
        <v>30521</v>
      </c>
      <c r="C281" s="245" t="s">
        <v>57</v>
      </c>
      <c r="D281" s="245" t="s">
        <v>58</v>
      </c>
      <c r="E281" s="269" t="s">
        <v>59</v>
      </c>
      <c r="F281" s="245" t="s">
        <v>19</v>
      </c>
      <c r="G281" s="245">
        <v>1</v>
      </c>
      <c r="H281" s="245">
        <v>58</v>
      </c>
      <c r="I281" s="245">
        <v>58</v>
      </c>
      <c r="J281" s="245">
        <v>92</v>
      </c>
      <c r="K281" s="263">
        <f t="shared" si="4"/>
        <v>0.30948799999999999</v>
      </c>
      <c r="L281" s="290"/>
      <c r="M281" s="1"/>
    </row>
    <row r="282" spans="1:13" s="248" customFormat="1" ht="24.95" customHeight="1" x14ac:dyDescent="0.3">
      <c r="A282" s="245" t="s">
        <v>56</v>
      </c>
      <c r="B282" s="282">
        <v>30522</v>
      </c>
      <c r="C282" s="245" t="s">
        <v>57</v>
      </c>
      <c r="D282" s="245" t="s">
        <v>58</v>
      </c>
      <c r="E282" s="269" t="s">
        <v>59</v>
      </c>
      <c r="F282" s="245" t="s">
        <v>19</v>
      </c>
      <c r="G282" s="245">
        <v>1</v>
      </c>
      <c r="H282" s="245">
        <v>40</v>
      </c>
      <c r="I282" s="245">
        <v>40</v>
      </c>
      <c r="J282" s="245">
        <v>40</v>
      </c>
      <c r="K282" s="263">
        <f t="shared" si="4"/>
        <v>6.4000000000000001E-2</v>
      </c>
      <c r="L282" s="290"/>
      <c r="M282" s="1"/>
    </row>
    <row r="283" spans="1:13" s="248" customFormat="1" ht="24.95" customHeight="1" x14ac:dyDescent="0.3">
      <c r="A283" s="245" t="s">
        <v>60</v>
      </c>
      <c r="B283" s="282">
        <v>30523</v>
      </c>
      <c r="C283" s="245" t="s">
        <v>61</v>
      </c>
      <c r="D283" s="245" t="s">
        <v>62</v>
      </c>
      <c r="E283" s="269" t="s">
        <v>63</v>
      </c>
      <c r="F283" s="245" t="s">
        <v>19</v>
      </c>
      <c r="G283" s="245">
        <v>1</v>
      </c>
      <c r="H283" s="245">
        <v>51</v>
      </c>
      <c r="I283" s="245">
        <v>51</v>
      </c>
      <c r="J283" s="245">
        <v>76</v>
      </c>
      <c r="K283" s="263">
        <f t="shared" si="4"/>
        <v>0.19767599999999999</v>
      </c>
      <c r="L283" s="290"/>
      <c r="M283" s="1"/>
    </row>
    <row r="284" spans="1:13" s="248" customFormat="1" ht="24.95" customHeight="1" x14ac:dyDescent="0.3">
      <c r="A284" s="245" t="s">
        <v>60</v>
      </c>
      <c r="B284" s="282">
        <v>30524</v>
      </c>
      <c r="C284" s="245" t="s">
        <v>61</v>
      </c>
      <c r="D284" s="245" t="s">
        <v>62</v>
      </c>
      <c r="E284" s="269" t="s">
        <v>63</v>
      </c>
      <c r="F284" s="245" t="s">
        <v>19</v>
      </c>
      <c r="G284" s="245">
        <v>1</v>
      </c>
      <c r="H284" s="245">
        <v>51</v>
      </c>
      <c r="I284" s="245">
        <v>51</v>
      </c>
      <c r="J284" s="245">
        <v>76</v>
      </c>
      <c r="K284" s="263">
        <f t="shared" si="4"/>
        <v>0.19767599999999999</v>
      </c>
      <c r="L284" s="290"/>
      <c r="M284" s="1"/>
    </row>
    <row r="285" spans="1:13" s="97" customFormat="1" ht="24.75" customHeight="1" x14ac:dyDescent="0.3">
      <c r="A285" s="298" t="s">
        <v>43</v>
      </c>
      <c r="B285" s="322">
        <v>30430</v>
      </c>
      <c r="C285" s="299" t="s">
        <v>797</v>
      </c>
      <c r="D285" s="299" t="s">
        <v>798</v>
      </c>
      <c r="E285" s="300" t="s">
        <v>799</v>
      </c>
      <c r="F285" s="299" t="s">
        <v>19</v>
      </c>
      <c r="G285" s="245">
        <v>1</v>
      </c>
      <c r="H285" s="243">
        <v>40</v>
      </c>
      <c r="I285" s="246">
        <v>40</v>
      </c>
      <c r="J285" s="246">
        <v>40</v>
      </c>
      <c r="K285" s="311">
        <f t="shared" si="4"/>
        <v>6.4000000000000001E-2</v>
      </c>
      <c r="L285" s="217"/>
    </row>
    <row r="286" spans="1:13" s="222" customFormat="1" ht="27" x14ac:dyDescent="0.3">
      <c r="A286" s="247"/>
      <c r="B286" s="282">
        <v>34740</v>
      </c>
      <c r="C286" s="242" t="s">
        <v>567</v>
      </c>
      <c r="D286" s="243" t="s">
        <v>568</v>
      </c>
      <c r="E286" s="244" t="s">
        <v>569</v>
      </c>
      <c r="F286" s="243"/>
      <c r="G286" s="245">
        <v>1</v>
      </c>
      <c r="H286" s="243">
        <v>40</v>
      </c>
      <c r="I286" s="246">
        <v>40</v>
      </c>
      <c r="J286" s="246">
        <v>40</v>
      </c>
      <c r="K286" s="311">
        <f t="shared" si="4"/>
        <v>6.4000000000000001E-2</v>
      </c>
      <c r="M286" s="97"/>
    </row>
    <row r="287" spans="1:13" s="248" customFormat="1" ht="24.95" customHeight="1" x14ac:dyDescent="0.3">
      <c r="A287" s="245" t="s">
        <v>47</v>
      </c>
      <c r="B287" s="282">
        <v>30525</v>
      </c>
      <c r="C287" s="245" t="s">
        <v>64</v>
      </c>
      <c r="D287" s="245" t="s">
        <v>65</v>
      </c>
      <c r="E287" s="269" t="s">
        <v>66</v>
      </c>
      <c r="F287" s="245" t="s">
        <v>19</v>
      </c>
      <c r="G287" s="245">
        <v>1</v>
      </c>
      <c r="H287" s="245">
        <v>51</v>
      </c>
      <c r="I287" s="245">
        <v>51</v>
      </c>
      <c r="J287" s="245">
        <v>76</v>
      </c>
      <c r="K287" s="263">
        <f t="shared" si="4"/>
        <v>0.19767599999999999</v>
      </c>
      <c r="L287" s="290"/>
      <c r="M287" s="1"/>
    </row>
    <row r="288" spans="1:13" s="248" customFormat="1" ht="24.95" customHeight="1" x14ac:dyDescent="0.3">
      <c r="A288" s="245" t="s">
        <v>43</v>
      </c>
      <c r="B288" s="282">
        <v>30532</v>
      </c>
      <c r="C288" s="245" t="s">
        <v>67</v>
      </c>
      <c r="D288" s="245" t="s">
        <v>68</v>
      </c>
      <c r="E288" s="269" t="s">
        <v>69</v>
      </c>
      <c r="F288" s="245" t="s">
        <v>51</v>
      </c>
      <c r="G288" s="245">
        <v>1</v>
      </c>
      <c r="H288" s="245">
        <v>46</v>
      </c>
      <c r="I288" s="245">
        <v>46</v>
      </c>
      <c r="J288" s="245">
        <v>72</v>
      </c>
      <c r="K288" s="263">
        <f t="shared" ref="K288:K329" si="5">H288*I288*J288/1000000</f>
        <v>0.15235199999999999</v>
      </c>
      <c r="L288" s="290"/>
      <c r="M288" s="1"/>
    </row>
    <row r="289" spans="1:13" s="248" customFormat="1" ht="24.95" customHeight="1" x14ac:dyDescent="0.3">
      <c r="A289" s="245" t="s">
        <v>70</v>
      </c>
      <c r="B289" s="282">
        <v>30539</v>
      </c>
      <c r="C289" s="245" t="s">
        <v>71</v>
      </c>
      <c r="D289" s="245" t="s">
        <v>72</v>
      </c>
      <c r="E289" s="269" t="s">
        <v>73</v>
      </c>
      <c r="F289" s="245" t="s">
        <v>19</v>
      </c>
      <c r="G289" s="245">
        <v>1</v>
      </c>
      <c r="H289" s="245">
        <v>56</v>
      </c>
      <c r="I289" s="245">
        <v>56</v>
      </c>
      <c r="J289" s="245">
        <v>80</v>
      </c>
      <c r="K289" s="263">
        <f t="shared" si="5"/>
        <v>0.25087999999999999</v>
      </c>
      <c r="L289" s="290"/>
      <c r="M289" s="1"/>
    </row>
    <row r="290" spans="1:13" s="248" customFormat="1" ht="24.95" customHeight="1" x14ac:dyDescent="0.3">
      <c r="A290" s="245" t="s">
        <v>74</v>
      </c>
      <c r="B290" s="282">
        <v>30543</v>
      </c>
      <c r="C290" s="245" t="s">
        <v>75</v>
      </c>
      <c r="D290" s="245" t="s">
        <v>76</v>
      </c>
      <c r="E290" s="269" t="s">
        <v>77</v>
      </c>
      <c r="F290" s="245" t="s">
        <v>19</v>
      </c>
      <c r="G290" s="245">
        <v>1</v>
      </c>
      <c r="H290" s="245">
        <v>49</v>
      </c>
      <c r="I290" s="245">
        <v>73</v>
      </c>
      <c r="J290" s="245">
        <v>97</v>
      </c>
      <c r="K290" s="263">
        <f t="shared" si="5"/>
        <v>0.34696900000000003</v>
      </c>
      <c r="L290" s="290"/>
      <c r="M290" s="1"/>
    </row>
    <row r="291" spans="1:13" s="251" customFormat="1" ht="24.95" customHeight="1" x14ac:dyDescent="0.3">
      <c r="A291" s="245" t="s">
        <v>33</v>
      </c>
      <c r="B291" s="282">
        <v>30545</v>
      </c>
      <c r="C291" s="245" t="s">
        <v>34</v>
      </c>
      <c r="D291" s="245" t="s">
        <v>35</v>
      </c>
      <c r="E291" s="269" t="s">
        <v>36</v>
      </c>
      <c r="F291" s="245" t="s">
        <v>21</v>
      </c>
      <c r="G291" s="245">
        <v>1</v>
      </c>
      <c r="H291" s="245">
        <v>64</v>
      </c>
      <c r="I291" s="245">
        <v>41</v>
      </c>
      <c r="J291" s="245">
        <v>20</v>
      </c>
      <c r="K291" s="263">
        <f t="shared" si="5"/>
        <v>5.2479999999999999E-2</v>
      </c>
      <c r="L291" s="294"/>
      <c r="M291" s="252"/>
    </row>
    <row r="292" spans="1:13" s="251" customFormat="1" ht="24.95" customHeight="1" x14ac:dyDescent="0.3">
      <c r="A292" s="245" t="s">
        <v>33</v>
      </c>
      <c r="B292" s="282">
        <v>30546</v>
      </c>
      <c r="C292" s="245" t="s">
        <v>37</v>
      </c>
      <c r="D292" s="245" t="s">
        <v>38</v>
      </c>
      <c r="E292" s="269" t="s">
        <v>39</v>
      </c>
      <c r="F292" s="245" t="s">
        <v>20</v>
      </c>
      <c r="G292" s="245">
        <v>1</v>
      </c>
      <c r="H292" s="245">
        <v>61</v>
      </c>
      <c r="I292" s="245">
        <v>40</v>
      </c>
      <c r="J292" s="245">
        <v>42</v>
      </c>
      <c r="K292" s="263">
        <f t="shared" si="5"/>
        <v>0.10248</v>
      </c>
      <c r="L292" s="294"/>
      <c r="M292" s="252"/>
    </row>
    <row r="293" spans="1:13" s="251" customFormat="1" ht="24.95" customHeight="1" x14ac:dyDescent="0.3">
      <c r="A293" s="245" t="s">
        <v>33</v>
      </c>
      <c r="B293" s="282">
        <v>30547</v>
      </c>
      <c r="C293" s="245" t="s">
        <v>37</v>
      </c>
      <c r="D293" s="245" t="s">
        <v>38</v>
      </c>
      <c r="E293" s="269" t="s">
        <v>39</v>
      </c>
      <c r="F293" s="245" t="s">
        <v>20</v>
      </c>
      <c r="G293" s="245">
        <v>1</v>
      </c>
      <c r="H293" s="245">
        <v>57</v>
      </c>
      <c r="I293" s="245">
        <v>61</v>
      </c>
      <c r="J293" s="245">
        <v>37</v>
      </c>
      <c r="K293" s="263">
        <f t="shared" si="5"/>
        <v>0.12864900000000001</v>
      </c>
      <c r="L293" s="294"/>
      <c r="M293" s="252"/>
    </row>
    <row r="294" spans="1:13" s="251" customFormat="1" ht="24.95" customHeight="1" x14ac:dyDescent="0.3">
      <c r="A294" s="245" t="s">
        <v>33</v>
      </c>
      <c r="B294" s="282">
        <v>30548</v>
      </c>
      <c r="C294" s="245" t="s">
        <v>37</v>
      </c>
      <c r="D294" s="245" t="s">
        <v>38</v>
      </c>
      <c r="E294" s="269" t="s">
        <v>39</v>
      </c>
      <c r="F294" s="245" t="s">
        <v>20</v>
      </c>
      <c r="G294" s="245">
        <v>1</v>
      </c>
      <c r="H294" s="245">
        <v>57</v>
      </c>
      <c r="I294" s="245">
        <v>61</v>
      </c>
      <c r="J294" s="245">
        <v>37</v>
      </c>
      <c r="K294" s="263">
        <f t="shared" si="5"/>
        <v>0.12864900000000001</v>
      </c>
      <c r="L294" s="294"/>
      <c r="M294" s="252"/>
    </row>
    <row r="295" spans="1:13" s="251" customFormat="1" ht="24.95" customHeight="1" x14ac:dyDescent="0.3">
      <c r="A295" s="245" t="s">
        <v>33</v>
      </c>
      <c r="B295" s="282">
        <v>30549</v>
      </c>
      <c r="C295" s="245" t="s">
        <v>37</v>
      </c>
      <c r="D295" s="245" t="s">
        <v>38</v>
      </c>
      <c r="E295" s="269" t="s">
        <v>39</v>
      </c>
      <c r="F295" s="245" t="s">
        <v>20</v>
      </c>
      <c r="G295" s="245">
        <v>1</v>
      </c>
      <c r="H295" s="245">
        <v>40</v>
      </c>
      <c r="I295" s="245">
        <v>40</v>
      </c>
      <c r="J295" s="245">
        <v>40</v>
      </c>
      <c r="K295" s="263">
        <f t="shared" si="5"/>
        <v>6.4000000000000001E-2</v>
      </c>
      <c r="L295" s="294"/>
      <c r="M295" s="252"/>
    </row>
    <row r="296" spans="1:13" s="251" customFormat="1" ht="24.95" customHeight="1" x14ac:dyDescent="0.3">
      <c r="A296" s="245" t="s">
        <v>33</v>
      </c>
      <c r="B296" s="282">
        <v>30550</v>
      </c>
      <c r="C296" s="245" t="s">
        <v>40</v>
      </c>
      <c r="D296" s="245" t="s">
        <v>41</v>
      </c>
      <c r="E296" s="269" t="s">
        <v>42</v>
      </c>
      <c r="F296" s="245" t="s">
        <v>20</v>
      </c>
      <c r="G296" s="245">
        <v>1</v>
      </c>
      <c r="H296" s="245">
        <v>40</v>
      </c>
      <c r="I296" s="245">
        <v>40</v>
      </c>
      <c r="J296" s="245">
        <v>40</v>
      </c>
      <c r="K296" s="263">
        <f t="shared" si="5"/>
        <v>6.4000000000000001E-2</v>
      </c>
      <c r="L296" s="294"/>
      <c r="M296" s="252"/>
    </row>
    <row r="297" spans="1:13" s="251" customFormat="1" ht="24.95" customHeight="1" x14ac:dyDescent="0.3">
      <c r="A297" s="245" t="s">
        <v>33</v>
      </c>
      <c r="B297" s="282">
        <v>30581</v>
      </c>
      <c r="C297" s="245" t="s">
        <v>480</v>
      </c>
      <c r="D297" s="245" t="s">
        <v>481</v>
      </c>
      <c r="E297" s="269" t="s">
        <v>482</v>
      </c>
      <c r="F297" s="245" t="s">
        <v>95</v>
      </c>
      <c r="G297" s="245">
        <v>1</v>
      </c>
      <c r="H297" s="245">
        <v>40</v>
      </c>
      <c r="I297" s="245">
        <v>40</v>
      </c>
      <c r="J297" s="245">
        <v>40</v>
      </c>
      <c r="K297" s="263">
        <f t="shared" si="5"/>
        <v>6.4000000000000001E-2</v>
      </c>
      <c r="L297" s="294"/>
      <c r="M297" s="252"/>
    </row>
    <row r="298" spans="1:13" s="251" customFormat="1" ht="24.95" customHeight="1" x14ac:dyDescent="0.3">
      <c r="A298" s="245" t="s">
        <v>33</v>
      </c>
      <c r="B298" s="282">
        <v>30555</v>
      </c>
      <c r="C298" s="245" t="s">
        <v>489</v>
      </c>
      <c r="D298" s="245" t="s">
        <v>490</v>
      </c>
      <c r="E298" s="269" t="s">
        <v>491</v>
      </c>
      <c r="F298" s="245" t="s">
        <v>20</v>
      </c>
      <c r="G298" s="245">
        <v>1</v>
      </c>
      <c r="H298" s="245">
        <v>28</v>
      </c>
      <c r="I298" s="245">
        <v>47</v>
      </c>
      <c r="J298" s="245">
        <v>23</v>
      </c>
      <c r="K298" s="263">
        <f t="shared" si="5"/>
        <v>3.0268E-2</v>
      </c>
      <c r="L298" s="294"/>
      <c r="M298" s="252"/>
    </row>
    <row r="299" spans="1:13" s="248" customFormat="1" ht="24.95" customHeight="1" x14ac:dyDescent="0.3">
      <c r="A299" s="245" t="s">
        <v>33</v>
      </c>
      <c r="B299" s="282">
        <v>30583</v>
      </c>
      <c r="C299" s="245" t="s">
        <v>549</v>
      </c>
      <c r="D299" s="245" t="s">
        <v>550</v>
      </c>
      <c r="E299" s="269" t="s">
        <v>551</v>
      </c>
      <c r="F299" s="245" t="s">
        <v>20</v>
      </c>
      <c r="G299" s="245">
        <v>50</v>
      </c>
      <c r="H299" s="245">
        <v>28</v>
      </c>
      <c r="I299" s="245">
        <v>53</v>
      </c>
      <c r="J299" s="245">
        <v>24</v>
      </c>
      <c r="K299" s="263">
        <f t="shared" si="5"/>
        <v>3.5616000000000002E-2</v>
      </c>
      <c r="L299" s="295"/>
      <c r="M299" s="1"/>
    </row>
    <row r="300" spans="1:13" s="248" customFormat="1" ht="24.95" customHeight="1" x14ac:dyDescent="0.3">
      <c r="A300" s="245" t="s">
        <v>33</v>
      </c>
      <c r="B300" s="282">
        <v>30554</v>
      </c>
      <c r="C300" s="245" t="s">
        <v>486</v>
      </c>
      <c r="D300" s="245" t="s">
        <v>487</v>
      </c>
      <c r="E300" s="269" t="s">
        <v>488</v>
      </c>
      <c r="F300" s="245" t="s">
        <v>19</v>
      </c>
      <c r="G300" s="245">
        <v>1</v>
      </c>
      <c r="H300" s="245">
        <v>50</v>
      </c>
      <c r="I300" s="245">
        <v>34</v>
      </c>
      <c r="J300" s="245">
        <v>19</v>
      </c>
      <c r="K300" s="263">
        <f t="shared" si="5"/>
        <v>3.2300000000000002E-2</v>
      </c>
      <c r="L300" s="290"/>
      <c r="M300" s="1"/>
    </row>
    <row r="301" spans="1:13" s="248" customFormat="1" ht="24.95" customHeight="1" x14ac:dyDescent="0.3">
      <c r="A301" s="245" t="s">
        <v>425</v>
      </c>
      <c r="B301" s="282">
        <v>30600</v>
      </c>
      <c r="C301" s="268" t="s">
        <v>552</v>
      </c>
      <c r="D301" s="245" t="s">
        <v>553</v>
      </c>
      <c r="E301" s="269" t="s">
        <v>439</v>
      </c>
      <c r="F301" s="245" t="s">
        <v>116</v>
      </c>
      <c r="G301" s="245">
        <v>1</v>
      </c>
      <c r="H301" s="245">
        <v>40</v>
      </c>
      <c r="I301" s="245">
        <v>88</v>
      </c>
      <c r="J301" s="245">
        <v>18</v>
      </c>
      <c r="K301" s="263">
        <f t="shared" si="5"/>
        <v>6.336E-2</v>
      </c>
      <c r="L301" s="290"/>
      <c r="M301" s="1"/>
    </row>
    <row r="302" spans="1:13" s="248" customFormat="1" ht="24.95" customHeight="1" x14ac:dyDescent="0.3">
      <c r="A302" s="245" t="s">
        <v>492</v>
      </c>
      <c r="B302" s="282">
        <v>30574</v>
      </c>
      <c r="C302" s="268" t="s">
        <v>527</v>
      </c>
      <c r="D302" s="245" t="s">
        <v>528</v>
      </c>
      <c r="E302" s="269" t="s">
        <v>529</v>
      </c>
      <c r="F302" s="245" t="s">
        <v>19</v>
      </c>
      <c r="G302" s="245">
        <v>1</v>
      </c>
      <c r="H302" s="245">
        <v>49</v>
      </c>
      <c r="I302" s="245">
        <v>73</v>
      </c>
      <c r="J302" s="245">
        <v>97</v>
      </c>
      <c r="K302" s="263">
        <f t="shared" si="5"/>
        <v>0.34696900000000003</v>
      </c>
      <c r="L302" s="290"/>
      <c r="M302" s="1"/>
    </row>
    <row r="303" spans="1:13" s="248" customFormat="1" ht="24.95" customHeight="1" x14ac:dyDescent="0.3">
      <c r="A303" s="245" t="s">
        <v>492</v>
      </c>
      <c r="B303" s="282">
        <v>30556</v>
      </c>
      <c r="C303" s="268" t="s">
        <v>493</v>
      </c>
      <c r="D303" s="245" t="s">
        <v>494</v>
      </c>
      <c r="E303" s="269" t="s">
        <v>495</v>
      </c>
      <c r="F303" s="245" t="s">
        <v>20</v>
      </c>
      <c r="G303" s="245">
        <v>1</v>
      </c>
      <c r="H303" s="245">
        <v>49</v>
      </c>
      <c r="I303" s="245">
        <v>73</v>
      </c>
      <c r="J303" s="245">
        <v>97</v>
      </c>
      <c r="K303" s="263">
        <f t="shared" si="5"/>
        <v>0.34696900000000003</v>
      </c>
      <c r="L303" s="290"/>
      <c r="M303" s="1"/>
    </row>
    <row r="304" spans="1:13" s="248" customFormat="1" ht="24.95" customHeight="1" x14ac:dyDescent="0.3">
      <c r="A304" s="245" t="s">
        <v>492</v>
      </c>
      <c r="B304" s="282">
        <v>30570</v>
      </c>
      <c r="C304" s="245" t="s">
        <v>521</v>
      </c>
      <c r="D304" s="245" t="s">
        <v>522</v>
      </c>
      <c r="E304" s="269" t="s">
        <v>523</v>
      </c>
      <c r="F304" s="245" t="s">
        <v>95</v>
      </c>
      <c r="G304" s="245">
        <v>1</v>
      </c>
      <c r="H304" s="245">
        <v>64</v>
      </c>
      <c r="I304" s="245">
        <v>41</v>
      </c>
      <c r="J304" s="245">
        <v>20</v>
      </c>
      <c r="K304" s="263">
        <f t="shared" si="5"/>
        <v>5.2479999999999999E-2</v>
      </c>
      <c r="L304" s="290"/>
      <c r="M304" s="1"/>
    </row>
    <row r="305" spans="1:13" s="248" customFormat="1" ht="24.95" customHeight="1" x14ac:dyDescent="0.3">
      <c r="A305" s="245" t="s">
        <v>492</v>
      </c>
      <c r="B305" s="282">
        <v>30571</v>
      </c>
      <c r="C305" s="245" t="s">
        <v>524</v>
      </c>
      <c r="D305" s="245" t="s">
        <v>525</v>
      </c>
      <c r="E305" s="269" t="s">
        <v>526</v>
      </c>
      <c r="F305" s="245" t="s">
        <v>95</v>
      </c>
      <c r="G305" s="245">
        <v>1</v>
      </c>
      <c r="H305" s="245">
        <v>64</v>
      </c>
      <c r="I305" s="245">
        <v>41</v>
      </c>
      <c r="J305" s="245">
        <v>20</v>
      </c>
      <c r="K305" s="263">
        <f t="shared" si="5"/>
        <v>5.2479999999999999E-2</v>
      </c>
      <c r="L305" s="290"/>
      <c r="M305" s="1"/>
    </row>
    <row r="306" spans="1:13" s="248" customFormat="1" ht="24.95" customHeight="1" x14ac:dyDescent="0.3">
      <c r="A306" s="245" t="s">
        <v>492</v>
      </c>
      <c r="B306" s="282">
        <v>30580</v>
      </c>
      <c r="C306" s="245" t="s">
        <v>543</v>
      </c>
      <c r="D306" s="245" t="s">
        <v>544</v>
      </c>
      <c r="E306" s="269" t="s">
        <v>545</v>
      </c>
      <c r="F306" s="245" t="s">
        <v>21</v>
      </c>
      <c r="G306" s="245">
        <v>1</v>
      </c>
      <c r="H306" s="245">
        <v>64</v>
      </c>
      <c r="I306" s="245">
        <v>41</v>
      </c>
      <c r="J306" s="245">
        <v>20</v>
      </c>
      <c r="K306" s="263">
        <f t="shared" si="5"/>
        <v>5.2479999999999999E-2</v>
      </c>
      <c r="L306" s="290"/>
      <c r="M306" s="1"/>
    </row>
    <row r="307" spans="1:13" s="248" customFormat="1" ht="24.95" customHeight="1" x14ac:dyDescent="0.3">
      <c r="A307" s="245" t="s">
        <v>502</v>
      </c>
      <c r="B307" s="282">
        <v>30565</v>
      </c>
      <c r="C307" s="245" t="s">
        <v>510</v>
      </c>
      <c r="D307" s="245" t="s">
        <v>512</v>
      </c>
      <c r="E307" s="269" t="s">
        <v>511</v>
      </c>
      <c r="F307" s="245" t="s">
        <v>21</v>
      </c>
      <c r="G307" s="245">
        <v>1</v>
      </c>
      <c r="H307" s="245">
        <v>40</v>
      </c>
      <c r="I307" s="245">
        <v>40</v>
      </c>
      <c r="J307" s="245">
        <v>40</v>
      </c>
      <c r="K307" s="263">
        <f t="shared" si="5"/>
        <v>6.4000000000000001E-2</v>
      </c>
      <c r="L307" s="290"/>
      <c r="M307" s="1"/>
    </row>
    <row r="308" spans="1:13" s="248" customFormat="1" ht="24.95" customHeight="1" x14ac:dyDescent="0.3">
      <c r="A308" s="245" t="s">
        <v>470</v>
      </c>
      <c r="B308" s="282">
        <v>30587</v>
      </c>
      <c r="C308" s="268" t="s">
        <v>418</v>
      </c>
      <c r="D308" s="245" t="s">
        <v>419</v>
      </c>
      <c r="E308" s="269" t="s">
        <v>420</v>
      </c>
      <c r="F308" s="245" t="s">
        <v>51</v>
      </c>
      <c r="G308" s="245">
        <v>1</v>
      </c>
      <c r="H308" s="245">
        <v>23</v>
      </c>
      <c r="I308" s="245">
        <v>210</v>
      </c>
      <c r="J308" s="245">
        <v>180</v>
      </c>
      <c r="K308" s="263">
        <f t="shared" si="5"/>
        <v>0.86939999999999995</v>
      </c>
      <c r="L308" s="290" t="s">
        <v>471</v>
      </c>
      <c r="M308" s="1"/>
    </row>
    <row r="309" spans="1:13" s="248" customFormat="1" ht="24.95" customHeight="1" x14ac:dyDescent="0.3">
      <c r="A309" s="245" t="s">
        <v>470</v>
      </c>
      <c r="B309" s="282">
        <v>30586</v>
      </c>
      <c r="C309" s="268" t="s">
        <v>418</v>
      </c>
      <c r="D309" s="245" t="s">
        <v>419</v>
      </c>
      <c r="E309" s="269" t="s">
        <v>420</v>
      </c>
      <c r="F309" s="245" t="s">
        <v>51</v>
      </c>
      <c r="G309" s="245">
        <v>1</v>
      </c>
      <c r="H309" s="245">
        <v>23</v>
      </c>
      <c r="I309" s="245">
        <v>210</v>
      </c>
      <c r="J309" s="245">
        <v>180</v>
      </c>
      <c r="K309" s="263">
        <f t="shared" si="5"/>
        <v>0.86939999999999995</v>
      </c>
      <c r="L309" s="290" t="s">
        <v>471</v>
      </c>
      <c r="M309" s="1"/>
    </row>
    <row r="310" spans="1:13" s="248" customFormat="1" ht="24.95" customHeight="1" x14ac:dyDescent="0.3">
      <c r="A310" s="245" t="s">
        <v>577</v>
      </c>
      <c r="B310" s="282">
        <v>30493</v>
      </c>
      <c r="C310" s="268" t="s">
        <v>578</v>
      </c>
      <c r="D310" s="245" t="s">
        <v>579</v>
      </c>
      <c r="E310" s="269" t="s">
        <v>580</v>
      </c>
      <c r="F310" s="245" t="s">
        <v>51</v>
      </c>
      <c r="G310" s="245">
        <v>1</v>
      </c>
      <c r="H310" s="245">
        <v>56</v>
      </c>
      <c r="I310" s="245">
        <v>56</v>
      </c>
      <c r="J310" s="245">
        <v>80</v>
      </c>
      <c r="K310" s="263">
        <f t="shared" si="5"/>
        <v>0.25087999999999999</v>
      </c>
      <c r="L310" s="290"/>
      <c r="M310" s="1"/>
    </row>
    <row r="311" spans="1:13" s="248" customFormat="1" ht="24.95" customHeight="1" x14ac:dyDescent="0.3">
      <c r="A311" s="245" t="s">
        <v>577</v>
      </c>
      <c r="B311" s="282">
        <v>30493</v>
      </c>
      <c r="C311" s="268" t="s">
        <v>578</v>
      </c>
      <c r="D311" s="245" t="s">
        <v>579</v>
      </c>
      <c r="E311" s="269" t="s">
        <v>580</v>
      </c>
      <c r="F311" s="245" t="s">
        <v>51</v>
      </c>
      <c r="G311" s="245">
        <v>1</v>
      </c>
      <c r="H311" s="245">
        <v>40</v>
      </c>
      <c r="I311" s="245">
        <v>40</v>
      </c>
      <c r="J311" s="245">
        <v>40</v>
      </c>
      <c r="K311" s="263">
        <f t="shared" si="5"/>
        <v>6.4000000000000001E-2</v>
      </c>
      <c r="L311" s="290"/>
      <c r="M311" s="1"/>
    </row>
    <row r="312" spans="1:13" s="248" customFormat="1" ht="24.95" customHeight="1" x14ac:dyDescent="0.3">
      <c r="A312" s="245" t="s">
        <v>581</v>
      </c>
      <c r="B312" s="282">
        <v>30495</v>
      </c>
      <c r="C312" s="268" t="s">
        <v>582</v>
      </c>
      <c r="D312" s="245" t="s">
        <v>583</v>
      </c>
      <c r="E312" s="269" t="s">
        <v>584</v>
      </c>
      <c r="F312" s="245" t="s">
        <v>20</v>
      </c>
      <c r="G312" s="245">
        <v>1</v>
      </c>
      <c r="H312" s="245">
        <v>40</v>
      </c>
      <c r="I312" s="245">
        <v>40</v>
      </c>
      <c r="J312" s="245">
        <v>40</v>
      </c>
      <c r="K312" s="263">
        <f t="shared" si="5"/>
        <v>6.4000000000000001E-2</v>
      </c>
      <c r="L312" s="290"/>
      <c r="M312" s="1"/>
    </row>
    <row r="313" spans="1:13" s="248" customFormat="1" ht="24.95" customHeight="1" x14ac:dyDescent="0.3">
      <c r="A313" s="245" t="s">
        <v>33</v>
      </c>
      <c r="B313" s="282">
        <v>30582</v>
      </c>
      <c r="C313" s="245" t="s">
        <v>546</v>
      </c>
      <c r="D313" s="245" t="s">
        <v>547</v>
      </c>
      <c r="E313" s="269" t="s">
        <v>548</v>
      </c>
      <c r="F313" s="245" t="s">
        <v>95</v>
      </c>
      <c r="G313" s="245">
        <v>1</v>
      </c>
      <c r="H313" s="245">
        <v>40</v>
      </c>
      <c r="I313" s="245">
        <v>40</v>
      </c>
      <c r="J313" s="245">
        <v>40</v>
      </c>
      <c r="K313" s="263">
        <f t="shared" si="5"/>
        <v>6.4000000000000001E-2</v>
      </c>
      <c r="L313" s="290"/>
      <c r="M313" s="1"/>
    </row>
    <row r="314" spans="1:13" s="248" customFormat="1" ht="24.95" customHeight="1" x14ac:dyDescent="0.3">
      <c r="A314" s="245" t="s">
        <v>33</v>
      </c>
      <c r="B314" s="282">
        <v>30558</v>
      </c>
      <c r="C314" s="245" t="s">
        <v>496</v>
      </c>
      <c r="D314" s="245" t="s">
        <v>497</v>
      </c>
      <c r="E314" s="269" t="s">
        <v>498</v>
      </c>
      <c r="F314" s="245" t="s">
        <v>51</v>
      </c>
      <c r="G314" s="245">
        <v>1</v>
      </c>
      <c r="H314" s="245">
        <v>40</v>
      </c>
      <c r="I314" s="245">
        <v>40</v>
      </c>
      <c r="J314" s="245">
        <v>40</v>
      </c>
      <c r="K314" s="263">
        <f t="shared" si="5"/>
        <v>6.4000000000000001E-2</v>
      </c>
      <c r="L314" s="290"/>
      <c r="M314" s="1"/>
    </row>
    <row r="315" spans="1:13" s="248" customFormat="1" ht="24.95" customHeight="1" x14ac:dyDescent="0.3">
      <c r="A315" s="245" t="s">
        <v>33</v>
      </c>
      <c r="B315" s="282">
        <v>30557</v>
      </c>
      <c r="C315" s="245" t="s">
        <v>493</v>
      </c>
      <c r="D315" s="245" t="s">
        <v>494</v>
      </c>
      <c r="E315" s="269" t="s">
        <v>495</v>
      </c>
      <c r="F315" s="245" t="s">
        <v>20</v>
      </c>
      <c r="G315" s="245">
        <v>1</v>
      </c>
      <c r="H315" s="245">
        <v>40</v>
      </c>
      <c r="I315" s="245">
        <v>40</v>
      </c>
      <c r="J315" s="245">
        <v>40</v>
      </c>
      <c r="K315" s="263">
        <f t="shared" si="5"/>
        <v>6.4000000000000001E-2</v>
      </c>
      <c r="L315" s="290"/>
      <c r="M315" s="1"/>
    </row>
    <row r="316" spans="1:13" s="248" customFormat="1" ht="24.95" customHeight="1" x14ac:dyDescent="0.3">
      <c r="A316" s="245" t="s">
        <v>520</v>
      </c>
      <c r="B316" s="282">
        <v>30567</v>
      </c>
      <c r="C316" s="245" t="s">
        <v>517</v>
      </c>
      <c r="D316" s="245" t="s">
        <v>518</v>
      </c>
      <c r="E316" s="269" t="s">
        <v>519</v>
      </c>
      <c r="F316" s="245" t="s">
        <v>20</v>
      </c>
      <c r="G316" s="245">
        <v>1</v>
      </c>
      <c r="H316" s="245">
        <v>51</v>
      </c>
      <c r="I316" s="245">
        <v>51</v>
      </c>
      <c r="J316" s="245">
        <v>76</v>
      </c>
      <c r="K316" s="263">
        <f t="shared" si="5"/>
        <v>0.19767599999999999</v>
      </c>
      <c r="L316" s="290"/>
      <c r="M316" s="1"/>
    </row>
    <row r="317" spans="1:13" s="248" customFormat="1" ht="24.95" customHeight="1" x14ac:dyDescent="0.3">
      <c r="A317" s="245" t="s">
        <v>33</v>
      </c>
      <c r="B317" s="282">
        <v>30559</v>
      </c>
      <c r="C317" s="245" t="s">
        <v>499</v>
      </c>
      <c r="D317" s="245" t="s">
        <v>500</v>
      </c>
      <c r="E317" s="269" t="s">
        <v>501</v>
      </c>
      <c r="F317" s="245" t="s">
        <v>21</v>
      </c>
      <c r="G317" s="245">
        <v>1</v>
      </c>
      <c r="H317" s="245">
        <v>40</v>
      </c>
      <c r="I317" s="245">
        <v>40</v>
      </c>
      <c r="J317" s="245">
        <v>40</v>
      </c>
      <c r="K317" s="263">
        <f t="shared" si="5"/>
        <v>6.4000000000000001E-2</v>
      </c>
      <c r="L317" s="290"/>
      <c r="M317" s="1"/>
    </row>
    <row r="318" spans="1:13" s="248" customFormat="1" ht="24.95" customHeight="1" x14ac:dyDescent="0.3">
      <c r="A318" s="245" t="s">
        <v>33</v>
      </c>
      <c r="B318" s="282">
        <v>30578</v>
      </c>
      <c r="C318" s="245" t="s">
        <v>537</v>
      </c>
      <c r="D318" s="245" t="s">
        <v>538</v>
      </c>
      <c r="E318" s="269" t="s">
        <v>539</v>
      </c>
      <c r="F318" s="245" t="s">
        <v>21</v>
      </c>
      <c r="G318" s="245">
        <v>1</v>
      </c>
      <c r="H318" s="245">
        <v>40</v>
      </c>
      <c r="I318" s="245">
        <v>40</v>
      </c>
      <c r="J318" s="245">
        <v>40</v>
      </c>
      <c r="K318" s="263">
        <f t="shared" si="5"/>
        <v>6.4000000000000001E-2</v>
      </c>
      <c r="L318" s="290"/>
      <c r="M318" s="1"/>
    </row>
    <row r="319" spans="1:13" s="248" customFormat="1" ht="24.95" customHeight="1" x14ac:dyDescent="0.3">
      <c r="A319" s="245" t="s">
        <v>513</v>
      </c>
      <c r="B319" s="282">
        <v>30566</v>
      </c>
      <c r="C319" s="245" t="s">
        <v>514</v>
      </c>
      <c r="D319" s="245" t="s">
        <v>515</v>
      </c>
      <c r="E319" s="269" t="s">
        <v>516</v>
      </c>
      <c r="F319" s="245" t="s">
        <v>20</v>
      </c>
      <c r="G319" s="245">
        <v>1</v>
      </c>
      <c r="H319" s="245">
        <v>51</v>
      </c>
      <c r="I319" s="245">
        <v>51</v>
      </c>
      <c r="J319" s="245">
        <v>76</v>
      </c>
      <c r="K319" s="263">
        <f t="shared" si="5"/>
        <v>0.19767599999999999</v>
      </c>
      <c r="L319" s="290"/>
      <c r="M319" s="1"/>
    </row>
    <row r="320" spans="1:13" s="248" customFormat="1" ht="24.95" customHeight="1" x14ac:dyDescent="0.3">
      <c r="A320" s="245" t="s">
        <v>33</v>
      </c>
      <c r="B320" s="282">
        <v>30584</v>
      </c>
      <c r="C320" s="245" t="s">
        <v>549</v>
      </c>
      <c r="D320" s="245" t="s">
        <v>550</v>
      </c>
      <c r="E320" s="269" t="s">
        <v>551</v>
      </c>
      <c r="F320" s="245" t="s">
        <v>20</v>
      </c>
      <c r="G320" s="245">
        <v>1</v>
      </c>
      <c r="H320" s="245">
        <v>64</v>
      </c>
      <c r="I320" s="245">
        <v>42</v>
      </c>
      <c r="J320" s="245">
        <v>33</v>
      </c>
      <c r="K320" s="263">
        <f t="shared" si="5"/>
        <v>8.8704000000000005E-2</v>
      </c>
      <c r="L320" s="290"/>
      <c r="M320" s="1"/>
    </row>
    <row r="321" spans="1:13" s="248" customFormat="1" ht="24.95" customHeight="1" x14ac:dyDescent="0.3">
      <c r="A321" s="245" t="s">
        <v>33</v>
      </c>
      <c r="B321" s="282">
        <v>30552</v>
      </c>
      <c r="C321" s="245" t="s">
        <v>483</v>
      </c>
      <c r="D321" s="245" t="s">
        <v>484</v>
      </c>
      <c r="E321" s="269" t="s">
        <v>485</v>
      </c>
      <c r="F321" s="245" t="s">
        <v>21</v>
      </c>
      <c r="G321" s="245">
        <v>1</v>
      </c>
      <c r="H321" s="245">
        <v>70</v>
      </c>
      <c r="I321" s="245">
        <v>28</v>
      </c>
      <c r="J321" s="245">
        <v>33</v>
      </c>
      <c r="K321" s="263">
        <f t="shared" si="5"/>
        <v>6.4680000000000001E-2</v>
      </c>
      <c r="L321" s="290"/>
      <c r="M321" s="1"/>
    </row>
    <row r="322" spans="1:13" s="248" customFormat="1" ht="24.95" customHeight="1" x14ac:dyDescent="0.3">
      <c r="A322" s="245" t="s">
        <v>33</v>
      </c>
      <c r="B322" s="282">
        <v>30553</v>
      </c>
      <c r="C322" s="245" t="s">
        <v>483</v>
      </c>
      <c r="D322" s="245" t="s">
        <v>484</v>
      </c>
      <c r="E322" s="269" t="s">
        <v>485</v>
      </c>
      <c r="F322" s="245" t="s">
        <v>21</v>
      </c>
      <c r="G322" s="245">
        <v>1</v>
      </c>
      <c r="H322" s="245">
        <v>63</v>
      </c>
      <c r="I322" s="245">
        <v>37</v>
      </c>
      <c r="J322" s="245">
        <v>29</v>
      </c>
      <c r="K322" s="263">
        <f t="shared" si="5"/>
        <v>6.7599000000000006E-2</v>
      </c>
      <c r="L322" s="290"/>
      <c r="M322" s="1"/>
    </row>
    <row r="323" spans="1:13" s="248" customFormat="1" ht="24.95" customHeight="1" x14ac:dyDescent="0.3">
      <c r="A323" s="245" t="s">
        <v>502</v>
      </c>
      <c r="B323" s="282">
        <v>30561</v>
      </c>
      <c r="C323" s="268" t="s">
        <v>503</v>
      </c>
      <c r="D323" s="245" t="s">
        <v>504</v>
      </c>
      <c r="E323" s="269" t="s">
        <v>505</v>
      </c>
      <c r="F323" s="245" t="s">
        <v>95</v>
      </c>
      <c r="G323" s="245">
        <v>1</v>
      </c>
      <c r="H323" s="245">
        <v>40</v>
      </c>
      <c r="I323" s="245">
        <v>40</v>
      </c>
      <c r="J323" s="245">
        <v>40</v>
      </c>
      <c r="K323" s="263">
        <f t="shared" si="5"/>
        <v>6.4000000000000001E-2</v>
      </c>
      <c r="L323" s="290"/>
      <c r="M323" s="1"/>
    </row>
    <row r="324" spans="1:13" s="248" customFormat="1" ht="24.95" customHeight="1" x14ac:dyDescent="0.3">
      <c r="A324" s="245" t="s">
        <v>502</v>
      </c>
      <c r="B324" s="282">
        <v>30563</v>
      </c>
      <c r="C324" s="268" t="s">
        <v>506</v>
      </c>
      <c r="D324" s="245" t="s">
        <v>509</v>
      </c>
      <c r="E324" s="269" t="s">
        <v>508</v>
      </c>
      <c r="F324" s="245" t="s">
        <v>95</v>
      </c>
      <c r="G324" s="245">
        <v>1</v>
      </c>
      <c r="H324" s="245">
        <v>40</v>
      </c>
      <c r="I324" s="245">
        <v>40</v>
      </c>
      <c r="J324" s="245">
        <v>40</v>
      </c>
      <c r="K324" s="263">
        <f>H324*I324*J324/1000000</f>
        <v>6.4000000000000001E-2</v>
      </c>
      <c r="L324" s="290"/>
      <c r="M324" s="1"/>
    </row>
    <row r="325" spans="1:13" s="248" customFormat="1" ht="24.95" customHeight="1" x14ac:dyDescent="0.3">
      <c r="A325" s="245" t="s">
        <v>33</v>
      </c>
      <c r="B325" s="282">
        <v>30585</v>
      </c>
      <c r="C325" s="245" t="s">
        <v>549</v>
      </c>
      <c r="D325" s="245" t="s">
        <v>550</v>
      </c>
      <c r="E325" s="269" t="s">
        <v>551</v>
      </c>
      <c r="F325" s="245" t="s">
        <v>20</v>
      </c>
      <c r="G325" s="245">
        <v>1</v>
      </c>
      <c r="H325" s="245">
        <v>40</v>
      </c>
      <c r="I325" s="245">
        <v>40</v>
      </c>
      <c r="J325" s="245">
        <v>64</v>
      </c>
      <c r="K325" s="263">
        <f t="shared" si="5"/>
        <v>0.1024</v>
      </c>
      <c r="L325" s="290"/>
      <c r="M325" s="1"/>
    </row>
    <row r="326" spans="1:13" s="248" customFormat="1" ht="24.95" customHeight="1" x14ac:dyDescent="0.3">
      <c r="A326" s="245" t="s">
        <v>502</v>
      </c>
      <c r="B326" s="282">
        <v>30564</v>
      </c>
      <c r="C326" s="268" t="s">
        <v>510</v>
      </c>
      <c r="D326" s="245" t="s">
        <v>512</v>
      </c>
      <c r="E326" s="269" t="s">
        <v>511</v>
      </c>
      <c r="F326" s="245" t="s">
        <v>21</v>
      </c>
      <c r="G326" s="245">
        <v>1</v>
      </c>
      <c r="H326" s="245">
        <v>46</v>
      </c>
      <c r="I326" s="245">
        <v>46</v>
      </c>
      <c r="J326" s="245">
        <v>72</v>
      </c>
      <c r="K326" s="263">
        <f t="shared" si="5"/>
        <v>0.15235199999999999</v>
      </c>
      <c r="L326" s="290"/>
      <c r="M326" s="1"/>
    </row>
    <row r="327" spans="1:13" s="248" customFormat="1" ht="24.95" customHeight="1" x14ac:dyDescent="0.3">
      <c r="A327" s="245" t="s">
        <v>502</v>
      </c>
      <c r="B327" s="282">
        <v>30560</v>
      </c>
      <c r="C327" s="268" t="s">
        <v>503</v>
      </c>
      <c r="D327" s="245" t="s">
        <v>504</v>
      </c>
      <c r="E327" s="269" t="s">
        <v>505</v>
      </c>
      <c r="F327" s="245" t="s">
        <v>95</v>
      </c>
      <c r="G327" s="245">
        <v>1</v>
      </c>
      <c r="H327" s="245">
        <v>51</v>
      </c>
      <c r="I327" s="245">
        <v>51</v>
      </c>
      <c r="J327" s="245">
        <v>76</v>
      </c>
      <c r="K327" s="263">
        <f t="shared" si="5"/>
        <v>0.19767599999999999</v>
      </c>
      <c r="L327" s="290"/>
      <c r="M327" s="1"/>
    </row>
    <row r="328" spans="1:13" s="248" customFormat="1" ht="24.95" customHeight="1" x14ac:dyDescent="0.3">
      <c r="A328" s="245" t="s">
        <v>33</v>
      </c>
      <c r="B328" s="282">
        <v>30551</v>
      </c>
      <c r="C328" s="268" t="s">
        <v>483</v>
      </c>
      <c r="D328" s="245" t="s">
        <v>484</v>
      </c>
      <c r="E328" s="269" t="s">
        <v>485</v>
      </c>
      <c r="F328" s="245" t="s">
        <v>21</v>
      </c>
      <c r="G328" s="245">
        <v>1</v>
      </c>
      <c r="H328" s="245">
        <v>41</v>
      </c>
      <c r="I328" s="245">
        <v>41</v>
      </c>
      <c r="J328" s="245">
        <v>65</v>
      </c>
      <c r="K328" s="263">
        <f t="shared" si="5"/>
        <v>0.109265</v>
      </c>
      <c r="L328" s="290"/>
      <c r="M328" s="1"/>
    </row>
    <row r="329" spans="1:13" s="248" customFormat="1" ht="24.95" customHeight="1" x14ac:dyDescent="0.3">
      <c r="A329" s="245" t="s">
        <v>586</v>
      </c>
      <c r="B329" s="282">
        <v>30496</v>
      </c>
      <c r="C329" s="245" t="s">
        <v>463</v>
      </c>
      <c r="D329" s="245" t="s">
        <v>464</v>
      </c>
      <c r="E329" s="269" t="s">
        <v>587</v>
      </c>
      <c r="F329" s="245" t="s">
        <v>51</v>
      </c>
      <c r="G329" s="245">
        <v>1</v>
      </c>
      <c r="H329" s="245">
        <v>49</v>
      </c>
      <c r="I329" s="245">
        <v>73</v>
      </c>
      <c r="J329" s="245">
        <v>97</v>
      </c>
      <c r="K329" s="263">
        <f t="shared" si="5"/>
        <v>0.34696900000000003</v>
      </c>
      <c r="L329" s="290"/>
      <c r="M329" s="1"/>
    </row>
    <row r="330" spans="1:13" s="248" customFormat="1" ht="24.95" customHeight="1" x14ac:dyDescent="0.3">
      <c r="A330" s="245" t="s">
        <v>520</v>
      </c>
      <c r="B330" s="282">
        <v>30568</v>
      </c>
      <c r="C330" s="245" t="s">
        <v>517</v>
      </c>
      <c r="D330" s="245" t="s">
        <v>518</v>
      </c>
      <c r="E330" s="269" t="s">
        <v>519</v>
      </c>
      <c r="F330" s="245" t="s">
        <v>20</v>
      </c>
      <c r="G330" s="245">
        <v>1</v>
      </c>
      <c r="H330" s="245">
        <v>40</v>
      </c>
      <c r="I330" s="245">
        <v>40</v>
      </c>
      <c r="J330" s="245">
        <v>40</v>
      </c>
      <c r="K330" s="263">
        <f>H330*I330*J330/1000000</f>
        <v>6.4000000000000001E-2</v>
      </c>
      <c r="L330" s="290"/>
      <c r="M330" s="1"/>
    </row>
    <row r="331" spans="1:13" s="248" customFormat="1" ht="24.95" customHeight="1" x14ac:dyDescent="0.3">
      <c r="A331" s="245" t="s">
        <v>33</v>
      </c>
      <c r="B331" s="282">
        <v>30575</v>
      </c>
      <c r="C331" s="245" t="s">
        <v>530</v>
      </c>
      <c r="D331" s="245" t="s">
        <v>531</v>
      </c>
      <c r="E331" s="269" t="s">
        <v>532</v>
      </c>
      <c r="F331" s="245" t="s">
        <v>20</v>
      </c>
      <c r="G331" s="245">
        <v>1</v>
      </c>
      <c r="H331" s="245">
        <v>40</v>
      </c>
      <c r="I331" s="245">
        <v>50</v>
      </c>
      <c r="J331" s="245">
        <v>53</v>
      </c>
      <c r="K331" s="263">
        <f t="shared" ref="K331:K334" si="6">H331*I331*J331/1000000</f>
        <v>0.106</v>
      </c>
      <c r="L331" s="290" t="s">
        <v>533</v>
      </c>
      <c r="M331" s="1"/>
    </row>
    <row r="332" spans="1:13" s="248" customFormat="1" ht="24.95" customHeight="1" x14ac:dyDescent="0.3">
      <c r="A332" s="245" t="s">
        <v>472</v>
      </c>
      <c r="B332" s="282">
        <v>30601</v>
      </c>
      <c r="C332" s="245" t="s">
        <v>473</v>
      </c>
      <c r="D332" s="245" t="s">
        <v>474</v>
      </c>
      <c r="E332" s="269" t="s">
        <v>475</v>
      </c>
      <c r="F332" s="245" t="s">
        <v>20</v>
      </c>
      <c r="G332" s="245">
        <v>1</v>
      </c>
      <c r="H332" s="245">
        <v>40</v>
      </c>
      <c r="I332" s="245">
        <v>40</v>
      </c>
      <c r="J332" s="245">
        <v>40</v>
      </c>
      <c r="K332" s="263">
        <f t="shared" si="6"/>
        <v>6.4000000000000001E-2</v>
      </c>
      <c r="L332" s="290"/>
      <c r="M332" s="1"/>
    </row>
    <row r="333" spans="1:13" s="248" customFormat="1" ht="24.95" customHeight="1" x14ac:dyDescent="0.3">
      <c r="A333" s="245" t="s">
        <v>425</v>
      </c>
      <c r="B333" s="282">
        <v>30657</v>
      </c>
      <c r="C333" s="245" t="s">
        <v>446</v>
      </c>
      <c r="D333" s="245" t="s">
        <v>447</v>
      </c>
      <c r="E333" s="269" t="s">
        <v>448</v>
      </c>
      <c r="F333" s="245" t="s">
        <v>95</v>
      </c>
      <c r="G333" s="245">
        <v>1</v>
      </c>
      <c r="H333" s="245">
        <v>40</v>
      </c>
      <c r="I333" s="245">
        <v>40</v>
      </c>
      <c r="J333" s="245">
        <v>40</v>
      </c>
      <c r="K333" s="263">
        <f t="shared" si="6"/>
        <v>6.4000000000000001E-2</v>
      </c>
      <c r="L333" s="290"/>
      <c r="M333" s="1"/>
    </row>
    <row r="334" spans="1:13" s="248" customFormat="1" ht="24.95" customHeight="1" x14ac:dyDescent="0.3">
      <c r="A334" s="245" t="s">
        <v>425</v>
      </c>
      <c r="B334" s="282">
        <v>30598</v>
      </c>
      <c r="C334" s="245" t="s">
        <v>433</v>
      </c>
      <c r="D334" s="245" t="s">
        <v>434</v>
      </c>
      <c r="E334" s="269" t="s">
        <v>435</v>
      </c>
      <c r="F334" s="245" t="s">
        <v>19</v>
      </c>
      <c r="G334" s="245">
        <v>1</v>
      </c>
      <c r="H334" s="245">
        <v>40</v>
      </c>
      <c r="I334" s="245">
        <v>40</v>
      </c>
      <c r="J334" s="245">
        <v>40</v>
      </c>
      <c r="K334" s="263">
        <f t="shared" si="6"/>
        <v>6.4000000000000001E-2</v>
      </c>
      <c r="L334" s="290"/>
      <c r="M334" s="1"/>
    </row>
    <row r="335" spans="1:13" s="248" customFormat="1" ht="24.95" customHeight="1" x14ac:dyDescent="0.3">
      <c r="A335" s="245" t="s">
        <v>425</v>
      </c>
      <c r="B335" s="282">
        <v>30655</v>
      </c>
      <c r="C335" s="245" t="s">
        <v>440</v>
      </c>
      <c r="D335" s="245" t="s">
        <v>441</v>
      </c>
      <c r="E335" s="269" t="s">
        <v>442</v>
      </c>
      <c r="F335" s="245" t="s">
        <v>51</v>
      </c>
      <c r="G335" s="245">
        <v>1</v>
      </c>
      <c r="H335" s="245">
        <v>46</v>
      </c>
      <c r="I335" s="245">
        <v>46</v>
      </c>
      <c r="J335" s="245">
        <v>72</v>
      </c>
      <c r="K335" s="263">
        <f>H335*I335*J335/1000000</f>
        <v>0.15235199999999999</v>
      </c>
      <c r="L335" s="290"/>
      <c r="M335" s="1"/>
    </row>
    <row r="336" spans="1:13" s="248" customFormat="1" ht="24.95" customHeight="1" x14ac:dyDescent="0.3">
      <c r="A336" s="245" t="s">
        <v>425</v>
      </c>
      <c r="B336" s="282">
        <v>30656</v>
      </c>
      <c r="C336" s="245" t="s">
        <v>443</v>
      </c>
      <c r="D336" s="245" t="s">
        <v>444</v>
      </c>
      <c r="E336" s="269" t="s">
        <v>445</v>
      </c>
      <c r="F336" s="245" t="s">
        <v>95</v>
      </c>
      <c r="G336" s="245">
        <v>1</v>
      </c>
      <c r="H336" s="245">
        <v>40</v>
      </c>
      <c r="I336" s="245">
        <v>40</v>
      </c>
      <c r="J336" s="245">
        <v>40</v>
      </c>
      <c r="K336" s="263">
        <f>H336*I336*J336/1000000</f>
        <v>6.4000000000000001E-2</v>
      </c>
      <c r="L336" s="290"/>
      <c r="M336" s="1"/>
    </row>
    <row r="337" spans="1:13" s="248" customFormat="1" ht="24.95" customHeight="1" x14ac:dyDescent="0.3">
      <c r="A337" s="245" t="s">
        <v>425</v>
      </c>
      <c r="B337" s="282">
        <v>30659</v>
      </c>
      <c r="C337" s="245" t="s">
        <v>452</v>
      </c>
      <c r="D337" s="245" t="s">
        <v>453</v>
      </c>
      <c r="E337" s="269" t="s">
        <v>454</v>
      </c>
      <c r="F337" s="245" t="s">
        <v>51</v>
      </c>
      <c r="G337" s="245">
        <v>1</v>
      </c>
      <c r="H337" s="245">
        <v>40</v>
      </c>
      <c r="I337" s="245">
        <v>40</v>
      </c>
      <c r="J337" s="245">
        <v>40</v>
      </c>
      <c r="K337" s="263">
        <f t="shared" ref="K337:K362" si="7">H337*I337*J337/1000000</f>
        <v>6.4000000000000001E-2</v>
      </c>
      <c r="L337" s="290"/>
      <c r="M337" s="1"/>
    </row>
    <row r="338" spans="1:13" s="248" customFormat="1" ht="24.95" customHeight="1" x14ac:dyDescent="0.3">
      <c r="A338" s="245" t="s">
        <v>502</v>
      </c>
      <c r="B338" s="282">
        <v>30562</v>
      </c>
      <c r="C338" s="245" t="s">
        <v>506</v>
      </c>
      <c r="D338" s="245" t="s">
        <v>507</v>
      </c>
      <c r="E338" s="269" t="s">
        <v>508</v>
      </c>
      <c r="F338" s="245" t="s">
        <v>95</v>
      </c>
      <c r="G338" s="245">
        <v>1</v>
      </c>
      <c r="H338" s="245">
        <v>51</v>
      </c>
      <c r="I338" s="245">
        <v>51</v>
      </c>
      <c r="J338" s="245">
        <v>76</v>
      </c>
      <c r="K338" s="263">
        <f t="shared" si="7"/>
        <v>0.19767599999999999</v>
      </c>
      <c r="L338" s="290"/>
      <c r="M338" s="1"/>
    </row>
    <row r="339" spans="1:13" s="248" customFormat="1" ht="24.95" customHeight="1" x14ac:dyDescent="0.3">
      <c r="A339" s="245" t="s">
        <v>412</v>
      </c>
      <c r="B339" s="282">
        <v>30590</v>
      </c>
      <c r="C339" s="245" t="s">
        <v>413</v>
      </c>
      <c r="D339" s="245" t="s">
        <v>414</v>
      </c>
      <c r="E339" s="269" t="s">
        <v>415</v>
      </c>
      <c r="F339" s="245" t="s">
        <v>21</v>
      </c>
      <c r="G339" s="245">
        <v>1</v>
      </c>
      <c r="H339" s="245">
        <v>40</v>
      </c>
      <c r="I339" s="245">
        <v>40</v>
      </c>
      <c r="J339" s="245">
        <v>40</v>
      </c>
      <c r="K339" s="263">
        <f t="shared" si="7"/>
        <v>6.4000000000000001E-2</v>
      </c>
      <c r="L339" s="290"/>
      <c r="M339" s="1"/>
    </row>
    <row r="340" spans="1:13" s="248" customFormat="1" ht="24.95" customHeight="1" x14ac:dyDescent="0.3">
      <c r="A340" s="245" t="s">
        <v>425</v>
      </c>
      <c r="B340" s="282">
        <v>30597</v>
      </c>
      <c r="C340" s="245" t="s">
        <v>433</v>
      </c>
      <c r="D340" s="245" t="s">
        <v>434</v>
      </c>
      <c r="E340" s="269" t="s">
        <v>435</v>
      </c>
      <c r="F340" s="245" t="s">
        <v>95</v>
      </c>
      <c r="G340" s="245">
        <v>1</v>
      </c>
      <c r="H340" s="245">
        <v>40</v>
      </c>
      <c r="I340" s="245">
        <v>40</v>
      </c>
      <c r="J340" s="245">
        <v>40</v>
      </c>
      <c r="K340" s="263">
        <f t="shared" si="7"/>
        <v>6.4000000000000001E-2</v>
      </c>
      <c r="L340" s="290"/>
      <c r="M340" s="1"/>
    </row>
    <row r="341" spans="1:13" s="248" customFormat="1" ht="24.95" customHeight="1" x14ac:dyDescent="0.3">
      <c r="A341" s="245" t="s">
        <v>425</v>
      </c>
      <c r="B341" s="282">
        <v>30596</v>
      </c>
      <c r="C341" s="245" t="s">
        <v>430</v>
      </c>
      <c r="D341" s="245" t="s">
        <v>431</v>
      </c>
      <c r="E341" s="269" t="s">
        <v>432</v>
      </c>
      <c r="F341" s="245" t="s">
        <v>21</v>
      </c>
      <c r="G341" s="245">
        <v>1</v>
      </c>
      <c r="H341" s="245">
        <v>40</v>
      </c>
      <c r="I341" s="245">
        <v>40</v>
      </c>
      <c r="J341" s="245">
        <v>40</v>
      </c>
      <c r="K341" s="263">
        <f t="shared" si="7"/>
        <v>6.4000000000000001E-2</v>
      </c>
      <c r="L341" s="290"/>
      <c r="M341" s="1"/>
    </row>
    <row r="342" spans="1:13" s="248" customFormat="1" ht="24.95" customHeight="1" x14ac:dyDescent="0.3">
      <c r="A342" s="245" t="s">
        <v>425</v>
      </c>
      <c r="B342" s="282">
        <v>30653</v>
      </c>
      <c r="C342" s="245" t="s">
        <v>440</v>
      </c>
      <c r="D342" s="245" t="s">
        <v>441</v>
      </c>
      <c r="E342" s="269" t="s">
        <v>442</v>
      </c>
      <c r="F342" s="245" t="s">
        <v>51</v>
      </c>
      <c r="G342" s="245">
        <v>1</v>
      </c>
      <c r="H342" s="245">
        <v>51</v>
      </c>
      <c r="I342" s="245">
        <v>51</v>
      </c>
      <c r="J342" s="245">
        <v>76</v>
      </c>
      <c r="K342" s="263">
        <f>H342*I342*J342/1000000</f>
        <v>0.19767599999999999</v>
      </c>
      <c r="L342" s="290"/>
      <c r="M342" s="1"/>
    </row>
    <row r="343" spans="1:13" s="248" customFormat="1" ht="24.95" customHeight="1" x14ac:dyDescent="0.3">
      <c r="A343" s="245" t="s">
        <v>425</v>
      </c>
      <c r="B343" s="282">
        <v>30654</v>
      </c>
      <c r="C343" s="245" t="s">
        <v>440</v>
      </c>
      <c r="D343" s="245" t="s">
        <v>441</v>
      </c>
      <c r="E343" s="269" t="s">
        <v>442</v>
      </c>
      <c r="F343" s="245" t="s">
        <v>51</v>
      </c>
      <c r="G343" s="245">
        <v>1</v>
      </c>
      <c r="H343" s="245">
        <v>40</v>
      </c>
      <c r="I343" s="245">
        <v>40</v>
      </c>
      <c r="J343" s="245">
        <v>40</v>
      </c>
      <c r="K343" s="263">
        <f t="shared" si="7"/>
        <v>6.4000000000000001E-2</v>
      </c>
      <c r="L343" s="290"/>
      <c r="M343" s="1"/>
    </row>
    <row r="344" spans="1:13" s="248" customFormat="1" ht="24.95" customHeight="1" x14ac:dyDescent="0.3">
      <c r="A344" s="245" t="s">
        <v>421</v>
      </c>
      <c r="B344" s="282">
        <v>30592</v>
      </c>
      <c r="C344" s="245" t="s">
        <v>422</v>
      </c>
      <c r="D344" s="245" t="s">
        <v>423</v>
      </c>
      <c r="E344" s="269" t="s">
        <v>424</v>
      </c>
      <c r="F344" s="245" t="s">
        <v>20</v>
      </c>
      <c r="G344" s="245">
        <v>1</v>
      </c>
      <c r="H344" s="245">
        <v>40</v>
      </c>
      <c r="I344" s="245">
        <v>40</v>
      </c>
      <c r="J344" s="245">
        <v>40</v>
      </c>
      <c r="K344" s="263">
        <f t="shared" si="7"/>
        <v>6.4000000000000001E-2</v>
      </c>
      <c r="L344" s="290"/>
      <c r="M344" s="1"/>
    </row>
    <row r="345" spans="1:13" s="248" customFormat="1" ht="24.95" customHeight="1" x14ac:dyDescent="0.3">
      <c r="A345" s="245" t="s">
        <v>421</v>
      </c>
      <c r="B345" s="282">
        <v>30593</v>
      </c>
      <c r="C345" s="245" t="s">
        <v>422</v>
      </c>
      <c r="D345" s="245" t="s">
        <v>423</v>
      </c>
      <c r="E345" s="269" t="s">
        <v>424</v>
      </c>
      <c r="F345" s="245" t="s">
        <v>20</v>
      </c>
      <c r="G345" s="245">
        <v>1</v>
      </c>
      <c r="H345" s="245">
        <v>40</v>
      </c>
      <c r="I345" s="245">
        <v>40</v>
      </c>
      <c r="J345" s="245">
        <v>40</v>
      </c>
      <c r="K345" s="263">
        <f t="shared" si="7"/>
        <v>6.4000000000000001E-2</v>
      </c>
      <c r="L345" s="290"/>
      <c r="M345" s="1"/>
    </row>
    <row r="346" spans="1:13" s="248" customFormat="1" ht="24.95" customHeight="1" x14ac:dyDescent="0.3">
      <c r="A346" s="245" t="s">
        <v>425</v>
      </c>
      <c r="B346" s="282">
        <v>30599</v>
      </c>
      <c r="C346" s="245" t="s">
        <v>436</v>
      </c>
      <c r="D346" s="245" t="s">
        <v>437</v>
      </c>
      <c r="E346" s="269" t="s">
        <v>438</v>
      </c>
      <c r="F346" s="245" t="s">
        <v>20</v>
      </c>
      <c r="G346" s="245">
        <v>1</v>
      </c>
      <c r="H346" s="245">
        <v>40</v>
      </c>
      <c r="I346" s="245">
        <v>40</v>
      </c>
      <c r="J346" s="245">
        <v>40</v>
      </c>
      <c r="K346" s="263">
        <f t="shared" si="7"/>
        <v>6.4000000000000001E-2</v>
      </c>
      <c r="L346" s="290"/>
      <c r="M346" s="1"/>
    </row>
    <row r="347" spans="1:13" s="248" customFormat="1" ht="24.95" customHeight="1" x14ac:dyDescent="0.3">
      <c r="A347" s="245" t="s">
        <v>408</v>
      </c>
      <c r="B347" s="282">
        <v>30588</v>
      </c>
      <c r="C347" s="245" t="s">
        <v>409</v>
      </c>
      <c r="D347" s="245" t="s">
        <v>410</v>
      </c>
      <c r="E347" s="269" t="s">
        <v>411</v>
      </c>
      <c r="F347" s="245" t="s">
        <v>21</v>
      </c>
      <c r="G347" s="245">
        <v>1</v>
      </c>
      <c r="H347" s="245">
        <v>40</v>
      </c>
      <c r="I347" s="245">
        <v>40</v>
      </c>
      <c r="J347" s="245">
        <v>40</v>
      </c>
      <c r="K347" s="263">
        <f t="shared" si="7"/>
        <v>6.4000000000000001E-2</v>
      </c>
      <c r="L347" s="290"/>
      <c r="M347" s="1"/>
    </row>
    <row r="348" spans="1:13" s="248" customFormat="1" ht="24.95" customHeight="1" x14ac:dyDescent="0.3">
      <c r="A348" s="245" t="s">
        <v>425</v>
      </c>
      <c r="B348" s="282">
        <v>30595</v>
      </c>
      <c r="C348" s="245" t="s">
        <v>430</v>
      </c>
      <c r="D348" s="245" t="s">
        <v>431</v>
      </c>
      <c r="E348" s="269" t="s">
        <v>432</v>
      </c>
      <c r="F348" s="245" t="s">
        <v>21</v>
      </c>
      <c r="G348" s="245">
        <v>1</v>
      </c>
      <c r="H348" s="245">
        <v>46</v>
      </c>
      <c r="I348" s="245">
        <v>46</v>
      </c>
      <c r="J348" s="245">
        <v>72</v>
      </c>
      <c r="K348" s="263">
        <f t="shared" si="7"/>
        <v>0.15235199999999999</v>
      </c>
      <c r="L348" s="290"/>
      <c r="M348" s="1"/>
    </row>
    <row r="349" spans="1:13" s="248" customFormat="1" ht="24.95" customHeight="1" x14ac:dyDescent="0.3">
      <c r="A349" s="245" t="s">
        <v>425</v>
      </c>
      <c r="B349" s="282">
        <v>30658</v>
      </c>
      <c r="C349" s="245" t="s">
        <v>449</v>
      </c>
      <c r="D349" s="245" t="s">
        <v>450</v>
      </c>
      <c r="E349" s="269" t="s">
        <v>451</v>
      </c>
      <c r="F349" s="245" t="s">
        <v>51</v>
      </c>
      <c r="G349" s="245">
        <v>1</v>
      </c>
      <c r="H349" s="245">
        <v>40</v>
      </c>
      <c r="I349" s="245">
        <v>40</v>
      </c>
      <c r="J349" s="245">
        <v>40</v>
      </c>
      <c r="K349" s="263">
        <f t="shared" si="7"/>
        <v>6.4000000000000001E-2</v>
      </c>
      <c r="L349" s="290"/>
      <c r="M349" s="1"/>
    </row>
    <row r="350" spans="1:13" s="248" customFormat="1" ht="24.95" customHeight="1" x14ac:dyDescent="0.3">
      <c r="A350" s="245" t="s">
        <v>425</v>
      </c>
      <c r="B350" s="282">
        <v>30651</v>
      </c>
      <c r="C350" s="245" t="s">
        <v>440</v>
      </c>
      <c r="D350" s="245" t="s">
        <v>441</v>
      </c>
      <c r="E350" s="269" t="s">
        <v>442</v>
      </c>
      <c r="F350" s="245" t="s">
        <v>51</v>
      </c>
      <c r="G350" s="245">
        <v>1</v>
      </c>
      <c r="H350" s="245">
        <v>51</v>
      </c>
      <c r="I350" s="245">
        <v>51</v>
      </c>
      <c r="J350" s="245">
        <v>75</v>
      </c>
      <c r="K350" s="263">
        <f t="shared" si="7"/>
        <v>0.195075</v>
      </c>
      <c r="L350" s="290" t="s">
        <v>22</v>
      </c>
      <c r="M350" s="1"/>
    </row>
    <row r="351" spans="1:13" s="248" customFormat="1" ht="40.5" customHeight="1" x14ac:dyDescent="0.3">
      <c r="A351" s="245" t="s">
        <v>425</v>
      </c>
      <c r="B351" s="282" t="s">
        <v>787</v>
      </c>
      <c r="C351" s="245" t="s">
        <v>440</v>
      </c>
      <c r="D351" s="245" t="s">
        <v>441</v>
      </c>
      <c r="E351" s="269" t="s">
        <v>442</v>
      </c>
      <c r="F351" s="245" t="s">
        <v>51</v>
      </c>
      <c r="G351" s="245">
        <v>1</v>
      </c>
      <c r="H351" s="245">
        <v>40</v>
      </c>
      <c r="I351" s="245">
        <v>40</v>
      </c>
      <c r="J351" s="245">
        <v>40</v>
      </c>
      <c r="K351" s="263">
        <f t="shared" si="7"/>
        <v>6.4000000000000001E-2</v>
      </c>
      <c r="L351" s="290"/>
      <c r="M351" s="1"/>
    </row>
    <row r="352" spans="1:13" s="248" customFormat="1" ht="24.95" customHeight="1" x14ac:dyDescent="0.3">
      <c r="A352" s="245" t="s">
        <v>412</v>
      </c>
      <c r="B352" s="282">
        <v>30589</v>
      </c>
      <c r="C352" s="245" t="s">
        <v>413</v>
      </c>
      <c r="D352" s="245" t="s">
        <v>414</v>
      </c>
      <c r="E352" s="269" t="s">
        <v>415</v>
      </c>
      <c r="F352" s="245" t="s">
        <v>21</v>
      </c>
      <c r="G352" s="245">
        <v>1</v>
      </c>
      <c r="H352" s="245">
        <v>56</v>
      </c>
      <c r="I352" s="245">
        <v>56</v>
      </c>
      <c r="J352" s="245">
        <v>80</v>
      </c>
      <c r="K352" s="263">
        <f t="shared" si="7"/>
        <v>0.25087999999999999</v>
      </c>
      <c r="L352" s="290"/>
      <c r="M352" s="1"/>
    </row>
    <row r="353" spans="1:13" s="248" customFormat="1" ht="24.95" customHeight="1" x14ac:dyDescent="0.3">
      <c r="A353" s="245" t="s">
        <v>425</v>
      </c>
      <c r="B353" s="282">
        <v>30594</v>
      </c>
      <c r="C353" s="245" t="s">
        <v>426</v>
      </c>
      <c r="D353" s="245" t="s">
        <v>427</v>
      </c>
      <c r="E353" s="269" t="s">
        <v>428</v>
      </c>
      <c r="F353" s="245" t="s">
        <v>429</v>
      </c>
      <c r="G353" s="245">
        <v>1</v>
      </c>
      <c r="H353" s="245">
        <v>40</v>
      </c>
      <c r="I353" s="245">
        <v>40</v>
      </c>
      <c r="J353" s="245">
        <v>40</v>
      </c>
      <c r="K353" s="263">
        <f t="shared" si="7"/>
        <v>6.4000000000000001E-2</v>
      </c>
      <c r="L353" s="290"/>
      <c r="M353" s="1"/>
    </row>
    <row r="354" spans="1:13" s="248" customFormat="1" ht="24.95" customHeight="1" x14ac:dyDescent="0.3">
      <c r="A354" s="245" t="s">
        <v>466</v>
      </c>
      <c r="B354" s="282">
        <v>30704</v>
      </c>
      <c r="C354" s="245" t="s">
        <v>467</v>
      </c>
      <c r="D354" s="245" t="s">
        <v>468</v>
      </c>
      <c r="E354" s="269" t="s">
        <v>469</v>
      </c>
      <c r="F354" s="245" t="s">
        <v>19</v>
      </c>
      <c r="G354" s="245">
        <v>1</v>
      </c>
      <c r="H354" s="245">
        <v>46</v>
      </c>
      <c r="I354" s="245">
        <v>46</v>
      </c>
      <c r="J354" s="245">
        <v>72</v>
      </c>
      <c r="K354" s="263">
        <f t="shared" si="7"/>
        <v>0.15235199999999999</v>
      </c>
      <c r="L354" s="290"/>
      <c r="M354" s="1"/>
    </row>
    <row r="355" spans="1:13" s="248" customFormat="1" ht="24.95" customHeight="1" x14ac:dyDescent="0.3">
      <c r="A355" s="245" t="s">
        <v>466</v>
      </c>
      <c r="B355" s="282">
        <v>30704</v>
      </c>
      <c r="C355" s="245" t="s">
        <v>467</v>
      </c>
      <c r="D355" s="245" t="s">
        <v>468</v>
      </c>
      <c r="E355" s="269" t="s">
        <v>469</v>
      </c>
      <c r="F355" s="245" t="s">
        <v>19</v>
      </c>
      <c r="G355" s="245">
        <v>1</v>
      </c>
      <c r="H355" s="245">
        <v>40</v>
      </c>
      <c r="I355" s="245">
        <v>40</v>
      </c>
      <c r="J355" s="245">
        <v>40</v>
      </c>
      <c r="K355" s="263">
        <f t="shared" si="7"/>
        <v>6.4000000000000001E-2</v>
      </c>
      <c r="L355" s="290"/>
      <c r="M355" s="1"/>
    </row>
    <row r="356" spans="1:13" s="248" customFormat="1" ht="24.95" customHeight="1" x14ac:dyDescent="0.3">
      <c r="A356" s="245" t="s">
        <v>417</v>
      </c>
      <c r="B356" s="282">
        <v>30591</v>
      </c>
      <c r="C356" s="245" t="s">
        <v>418</v>
      </c>
      <c r="D356" s="245" t="s">
        <v>419</v>
      </c>
      <c r="E356" s="269" t="s">
        <v>420</v>
      </c>
      <c r="F356" s="245" t="s">
        <v>51</v>
      </c>
      <c r="G356" s="245">
        <v>1</v>
      </c>
      <c r="H356" s="245">
        <v>27</v>
      </c>
      <c r="I356" s="245">
        <v>200</v>
      </c>
      <c r="J356" s="245">
        <v>150</v>
      </c>
      <c r="K356" s="263">
        <f t="shared" si="7"/>
        <v>0.81</v>
      </c>
      <c r="L356" s="290" t="s">
        <v>416</v>
      </c>
      <c r="M356" s="1"/>
    </row>
    <row r="357" spans="1:13" s="248" customFormat="1" ht="24.95" customHeight="1" x14ac:dyDescent="0.3">
      <c r="A357" s="245" t="s">
        <v>455</v>
      </c>
      <c r="B357" s="282">
        <v>30702</v>
      </c>
      <c r="C357" s="245" t="s">
        <v>459</v>
      </c>
      <c r="D357" s="245" t="s">
        <v>460</v>
      </c>
      <c r="E357" s="269" t="s">
        <v>461</v>
      </c>
      <c r="F357" s="245" t="s">
        <v>20</v>
      </c>
      <c r="G357" s="245">
        <v>1</v>
      </c>
      <c r="H357" s="245">
        <v>58</v>
      </c>
      <c r="I357" s="245">
        <v>58</v>
      </c>
      <c r="J357" s="245">
        <v>92</v>
      </c>
      <c r="K357" s="263">
        <f t="shared" si="7"/>
        <v>0.30948799999999999</v>
      </c>
      <c r="L357" s="290"/>
      <c r="M357" s="1"/>
    </row>
    <row r="358" spans="1:13" s="248" customFormat="1" ht="24.95" customHeight="1" x14ac:dyDescent="0.3">
      <c r="A358" s="245" t="s">
        <v>462</v>
      </c>
      <c r="B358" s="282">
        <v>30703</v>
      </c>
      <c r="C358" s="245" t="s">
        <v>463</v>
      </c>
      <c r="D358" s="245" t="s">
        <v>464</v>
      </c>
      <c r="E358" s="269" t="s">
        <v>465</v>
      </c>
      <c r="F358" s="245" t="s">
        <v>20</v>
      </c>
      <c r="G358" s="245">
        <v>1</v>
      </c>
      <c r="H358" s="245">
        <v>49</v>
      </c>
      <c r="I358" s="245">
        <v>73</v>
      </c>
      <c r="J358" s="245">
        <v>97</v>
      </c>
      <c r="K358" s="263">
        <f t="shared" si="7"/>
        <v>0.34696900000000003</v>
      </c>
      <c r="L358" s="290"/>
      <c r="M358" s="1"/>
    </row>
    <row r="359" spans="1:13" s="248" customFormat="1" ht="24.95" customHeight="1" x14ac:dyDescent="0.3">
      <c r="A359" s="245" t="s">
        <v>462</v>
      </c>
      <c r="B359" s="282">
        <v>30703</v>
      </c>
      <c r="C359" s="245" t="s">
        <v>463</v>
      </c>
      <c r="D359" s="245" t="s">
        <v>464</v>
      </c>
      <c r="E359" s="269" t="s">
        <v>465</v>
      </c>
      <c r="F359" s="245" t="s">
        <v>20</v>
      </c>
      <c r="G359" s="245">
        <v>1</v>
      </c>
      <c r="H359" s="245">
        <v>40</v>
      </c>
      <c r="I359" s="245">
        <v>40</v>
      </c>
      <c r="J359" s="245">
        <v>40</v>
      </c>
      <c r="K359" s="263">
        <f t="shared" si="7"/>
        <v>6.4000000000000001E-2</v>
      </c>
      <c r="L359" s="290"/>
      <c r="M359" s="1"/>
    </row>
    <row r="360" spans="1:13" s="248" customFormat="1" ht="24.95" customHeight="1" x14ac:dyDescent="0.3">
      <c r="A360" s="245" t="s">
        <v>455</v>
      </c>
      <c r="B360" s="282">
        <v>30701</v>
      </c>
      <c r="C360" s="245" t="s">
        <v>456</v>
      </c>
      <c r="D360" s="245" t="s">
        <v>457</v>
      </c>
      <c r="E360" s="269" t="s">
        <v>458</v>
      </c>
      <c r="F360" s="245" t="s">
        <v>21</v>
      </c>
      <c r="G360" s="245">
        <v>1</v>
      </c>
      <c r="H360" s="245">
        <v>56</v>
      </c>
      <c r="I360" s="245">
        <v>56</v>
      </c>
      <c r="J360" s="245">
        <v>80</v>
      </c>
      <c r="K360" s="263">
        <f t="shared" si="7"/>
        <v>0.25087999999999999</v>
      </c>
      <c r="L360" s="290"/>
      <c r="M360" s="1"/>
    </row>
    <row r="361" spans="1:13" s="248" customFormat="1" ht="24.95" customHeight="1" x14ac:dyDescent="0.3">
      <c r="A361" s="245" t="s">
        <v>455</v>
      </c>
      <c r="B361" s="282">
        <v>30701</v>
      </c>
      <c r="C361" s="245" t="s">
        <v>456</v>
      </c>
      <c r="D361" s="245" t="s">
        <v>457</v>
      </c>
      <c r="E361" s="269" t="s">
        <v>458</v>
      </c>
      <c r="F361" s="245" t="s">
        <v>21</v>
      </c>
      <c r="G361" s="245">
        <v>1</v>
      </c>
      <c r="H361" s="245">
        <v>40</v>
      </c>
      <c r="I361" s="245">
        <v>40</v>
      </c>
      <c r="J361" s="245">
        <v>40</v>
      </c>
      <c r="K361" s="263">
        <f t="shared" si="7"/>
        <v>6.4000000000000001E-2</v>
      </c>
      <c r="L361" s="290"/>
      <c r="M361" s="1"/>
    </row>
    <row r="362" spans="1:13" s="248" customFormat="1" ht="24.95" customHeight="1" x14ac:dyDescent="0.3">
      <c r="A362" s="245" t="s">
        <v>476</v>
      </c>
      <c r="B362" s="282">
        <v>30604</v>
      </c>
      <c r="C362" s="245" t="s">
        <v>477</v>
      </c>
      <c r="D362" s="245" t="s">
        <v>478</v>
      </c>
      <c r="E362" s="269" t="s">
        <v>479</v>
      </c>
      <c r="F362" s="245" t="s">
        <v>19</v>
      </c>
      <c r="G362" s="245">
        <v>1</v>
      </c>
      <c r="H362" s="245">
        <v>40</v>
      </c>
      <c r="I362" s="245">
        <v>40</v>
      </c>
      <c r="J362" s="245">
        <v>40</v>
      </c>
      <c r="K362" s="263">
        <f t="shared" si="7"/>
        <v>6.4000000000000001E-2</v>
      </c>
      <c r="L362" s="290"/>
      <c r="M362" s="1"/>
    </row>
    <row r="363" spans="1:13" s="248" customFormat="1" ht="24.95" customHeight="1" x14ac:dyDescent="0.3">
      <c r="A363" s="245" t="s">
        <v>33</v>
      </c>
      <c r="B363" s="282">
        <v>30572</v>
      </c>
      <c r="C363" s="268" t="s">
        <v>527</v>
      </c>
      <c r="D363" s="245" t="s">
        <v>528</v>
      </c>
      <c r="E363" s="269" t="s">
        <v>529</v>
      </c>
      <c r="F363" s="245" t="s">
        <v>95</v>
      </c>
      <c r="G363" s="245">
        <v>1</v>
      </c>
      <c r="H363" s="245">
        <v>46</v>
      </c>
      <c r="I363" s="245">
        <v>46</v>
      </c>
      <c r="J363" s="245">
        <v>72</v>
      </c>
      <c r="K363" s="263">
        <f>H363*I363*J363/1000000</f>
        <v>0.15235199999999999</v>
      </c>
      <c r="L363" s="290"/>
      <c r="M363" s="1"/>
    </row>
    <row r="364" spans="1:13" s="248" customFormat="1" ht="24.95" customHeight="1" x14ac:dyDescent="0.3">
      <c r="A364" s="245" t="s">
        <v>33</v>
      </c>
      <c r="B364" s="282">
        <v>30573</v>
      </c>
      <c r="C364" s="268" t="s">
        <v>527</v>
      </c>
      <c r="D364" s="245" t="s">
        <v>528</v>
      </c>
      <c r="E364" s="269" t="s">
        <v>529</v>
      </c>
      <c r="F364" s="245" t="s">
        <v>95</v>
      </c>
      <c r="G364" s="245">
        <v>1</v>
      </c>
      <c r="H364" s="245">
        <v>46</v>
      </c>
      <c r="I364" s="245">
        <v>46</v>
      </c>
      <c r="J364" s="245">
        <v>72</v>
      </c>
      <c r="K364" s="263">
        <f>H364*I364*J364/1000000</f>
        <v>0.15235199999999999</v>
      </c>
      <c r="L364" s="290"/>
      <c r="M364" s="1"/>
    </row>
    <row r="365" spans="1:13" s="248" customFormat="1" ht="24.95" customHeight="1" x14ac:dyDescent="0.3">
      <c r="A365" s="245" t="s">
        <v>33</v>
      </c>
      <c r="B365" s="282">
        <v>30576</v>
      </c>
      <c r="C365" s="268" t="s">
        <v>534</v>
      </c>
      <c r="D365" s="245" t="s">
        <v>535</v>
      </c>
      <c r="E365" s="269" t="s">
        <v>536</v>
      </c>
      <c r="F365" s="245" t="s">
        <v>116</v>
      </c>
      <c r="G365" s="245">
        <v>1</v>
      </c>
      <c r="H365" s="245">
        <v>46</v>
      </c>
      <c r="I365" s="245">
        <v>46</v>
      </c>
      <c r="J365" s="245">
        <v>72</v>
      </c>
      <c r="K365" s="263">
        <f>H365*I365*J365/1000000</f>
        <v>0.15235199999999999</v>
      </c>
      <c r="L365" s="290"/>
      <c r="M365" s="1"/>
    </row>
    <row r="366" spans="1:13" s="216" customFormat="1" ht="31.5" customHeight="1" x14ac:dyDescent="0.3">
      <c r="A366" s="298" t="s">
        <v>801</v>
      </c>
      <c r="B366" s="323">
        <v>30602</v>
      </c>
      <c r="C366" s="298" t="s">
        <v>802</v>
      </c>
      <c r="D366" s="299" t="s">
        <v>803</v>
      </c>
      <c r="E366" s="300" t="s">
        <v>804</v>
      </c>
      <c r="F366" s="299" t="s">
        <v>95</v>
      </c>
      <c r="G366" s="298">
        <v>1</v>
      </c>
      <c r="H366" s="299">
        <v>56</v>
      </c>
      <c r="I366" s="302">
        <v>56</v>
      </c>
      <c r="J366" s="302">
        <v>80</v>
      </c>
      <c r="K366" s="318">
        <f t="shared" ref="K366" si="8">H366*I366*J366/1000000</f>
        <v>0.25087999999999999</v>
      </c>
      <c r="L366" s="301"/>
    </row>
    <row r="367" spans="1:13" s="303" customFormat="1" ht="37.5" x14ac:dyDescent="0.3">
      <c r="A367" s="298" t="s">
        <v>801</v>
      </c>
      <c r="B367" s="323">
        <v>30603</v>
      </c>
      <c r="C367" s="298" t="s">
        <v>802</v>
      </c>
      <c r="D367" s="299" t="s">
        <v>803</v>
      </c>
      <c r="E367" s="300" t="s">
        <v>804</v>
      </c>
      <c r="F367" s="299" t="s">
        <v>95</v>
      </c>
      <c r="G367" s="298">
        <v>1</v>
      </c>
      <c r="H367" s="299">
        <v>40</v>
      </c>
      <c r="I367" s="302">
        <v>40</v>
      </c>
      <c r="J367" s="302">
        <v>40</v>
      </c>
      <c r="K367" s="318">
        <f>H367*I367*J367/1000000</f>
        <v>6.4000000000000001E-2</v>
      </c>
      <c r="M367" s="182"/>
    </row>
    <row r="368" spans="1:13" s="303" customFormat="1" ht="27" x14ac:dyDescent="0.3">
      <c r="A368" s="16" t="s">
        <v>412</v>
      </c>
      <c r="B368" s="324">
        <v>30590</v>
      </c>
      <c r="C368" s="7" t="s">
        <v>413</v>
      </c>
      <c r="D368" s="7" t="s">
        <v>805</v>
      </c>
      <c r="E368" s="8" t="s">
        <v>415</v>
      </c>
      <c r="F368" s="7" t="s">
        <v>21</v>
      </c>
      <c r="G368" s="16">
        <v>1</v>
      </c>
      <c r="H368" s="7">
        <v>40</v>
      </c>
      <c r="I368" s="15">
        <v>40</v>
      </c>
      <c r="J368" s="15">
        <v>40</v>
      </c>
      <c r="K368" s="319">
        <f t="shared" ref="K368:K370" si="9">H368*I368*J368/1000000</f>
        <v>6.4000000000000001E-2</v>
      </c>
      <c r="L368" s="304"/>
      <c r="M368" s="182"/>
    </row>
    <row r="369" spans="1:13" s="303" customFormat="1" ht="27" x14ac:dyDescent="0.3">
      <c r="A369" s="298" t="s">
        <v>806</v>
      </c>
      <c r="B369" s="323">
        <v>30488</v>
      </c>
      <c r="C369" s="305" t="s">
        <v>807</v>
      </c>
      <c r="D369" s="299" t="s">
        <v>808</v>
      </c>
      <c r="E369" s="300" t="s">
        <v>809</v>
      </c>
      <c r="F369" s="299" t="s">
        <v>20</v>
      </c>
      <c r="G369" s="298">
        <v>1</v>
      </c>
      <c r="H369" s="299">
        <v>51</v>
      </c>
      <c r="I369" s="302">
        <v>51</v>
      </c>
      <c r="J369" s="302">
        <v>76</v>
      </c>
      <c r="K369" s="318">
        <f t="shared" si="9"/>
        <v>0.19767599999999999</v>
      </c>
      <c r="M369" s="182"/>
    </row>
    <row r="370" spans="1:13" s="303" customFormat="1" ht="27" x14ac:dyDescent="0.3">
      <c r="A370" s="298" t="s">
        <v>806</v>
      </c>
      <c r="B370" s="323">
        <v>30488</v>
      </c>
      <c r="C370" s="305" t="s">
        <v>807</v>
      </c>
      <c r="D370" s="299" t="s">
        <v>808</v>
      </c>
      <c r="E370" s="300" t="s">
        <v>809</v>
      </c>
      <c r="F370" s="299" t="s">
        <v>20</v>
      </c>
      <c r="G370" s="298">
        <v>1</v>
      </c>
      <c r="H370" s="299">
        <v>51</v>
      </c>
      <c r="I370" s="302">
        <v>51</v>
      </c>
      <c r="J370" s="302">
        <v>76</v>
      </c>
      <c r="K370" s="318">
        <f t="shared" si="9"/>
        <v>0.19767599999999999</v>
      </c>
      <c r="M370" s="182"/>
    </row>
    <row r="371" spans="1:13" s="248" customFormat="1" ht="24.95" customHeight="1" thickBot="1" x14ac:dyDescent="0.35">
      <c r="A371" s="261" t="s">
        <v>33</v>
      </c>
      <c r="B371" s="283">
        <v>30579</v>
      </c>
      <c r="C371" s="270" t="s">
        <v>540</v>
      </c>
      <c r="D371" s="261" t="s">
        <v>541</v>
      </c>
      <c r="E371" s="271" t="s">
        <v>542</v>
      </c>
      <c r="F371" s="261" t="s">
        <v>20</v>
      </c>
      <c r="G371" s="261">
        <v>1</v>
      </c>
      <c r="H371" s="261">
        <v>46</v>
      </c>
      <c r="I371" s="261">
        <v>46</v>
      </c>
      <c r="J371" s="261">
        <v>72</v>
      </c>
      <c r="K371" s="264">
        <f>H371*I371*J371/1000000</f>
        <v>0.15235199999999999</v>
      </c>
      <c r="L371" s="290"/>
      <c r="M371" s="1"/>
    </row>
    <row r="372" spans="1:13" x14ac:dyDescent="0.3">
      <c r="G372" s="182">
        <f>SUM(G10:G371)</f>
        <v>411</v>
      </c>
      <c r="K372" s="297">
        <f>SUM(K10:K371)</f>
        <v>62.714352000000162</v>
      </c>
    </row>
  </sheetData>
  <sortState xmlns:xlrd2="http://schemas.microsoft.com/office/spreadsheetml/2017/richdata2" ref="B10:L229">
    <sortCondition ref="B10:B229"/>
  </sortState>
  <conditionalFormatting sqref="B88">
    <cfRule type="duplicateValues" dxfId="11" priority="11"/>
  </conditionalFormatting>
  <conditionalFormatting sqref="A315">
    <cfRule type="timePeriod" dxfId="10" priority="10" timePeriod="lastMonth">
      <formula>AND(MONTH(A315)=MONTH(EDATE(TODAY(),0-1)),YEAR(A315)=YEAR(EDATE(TODAY(),0-1)))</formula>
    </cfRule>
  </conditionalFormatting>
  <conditionalFormatting sqref="A314">
    <cfRule type="timePeriod" dxfId="9" priority="9" timePeriod="lastMonth">
      <formula>AND(MONTH(A314)=MONTH(EDATE(TODAY(),0-1)),YEAR(A314)=YEAR(EDATE(TODAY(),0-1)))</formula>
    </cfRule>
  </conditionalFormatting>
  <conditionalFormatting sqref="A317">
    <cfRule type="timePeriod" dxfId="8" priority="8" timePeriod="lastMonth">
      <formula>AND(MONTH(A317)=MONTH(EDATE(TODAY(),0-1)),YEAR(A317)=YEAR(EDATE(TODAY(),0-1)))</formula>
    </cfRule>
  </conditionalFormatting>
  <conditionalFormatting sqref="A318">
    <cfRule type="timePeriod" dxfId="7" priority="7" timePeriod="lastMonth">
      <formula>AND(MONTH(A318)=MONTH(EDATE(TODAY(),0-1)),YEAR(A318)=YEAR(EDATE(TODAY(),0-1)))</formula>
    </cfRule>
  </conditionalFormatting>
  <conditionalFormatting sqref="A313">
    <cfRule type="timePeriod" dxfId="6" priority="6" timePeriod="lastMonth">
      <formula>AND(MONTH(A313)=MONTH(EDATE(TODAY(),0-1)),YEAR(A313)=YEAR(EDATE(TODAY(),0-1)))</formula>
    </cfRule>
  </conditionalFormatting>
  <conditionalFormatting sqref="B231:B246">
    <cfRule type="duplicateValues" dxfId="5" priority="4"/>
  </conditionalFormatting>
  <conditionalFormatting sqref="B248">
    <cfRule type="duplicateValues" dxfId="4" priority="5"/>
  </conditionalFormatting>
  <conditionalFormatting sqref="B256">
    <cfRule type="duplicateValues" dxfId="3" priority="2"/>
  </conditionalFormatting>
  <conditionalFormatting sqref="B252:B255 B257:B259">
    <cfRule type="duplicateValues" dxfId="2" priority="3"/>
  </conditionalFormatting>
  <conditionalFormatting sqref="B260:B266">
    <cfRule type="duplicateValues" dxfId="1" priority="1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56311-8A54-4B53-9F4E-65BBE18B7DD8}">
  <dimension ref="A1:O2"/>
  <sheetViews>
    <sheetView workbookViewId="0">
      <selection activeCell="D2" sqref="D2"/>
    </sheetView>
  </sheetViews>
  <sheetFormatPr defaultRowHeight="15" x14ac:dyDescent="0.25"/>
  <cols>
    <col min="1" max="2" width="16.7109375" customWidth="1"/>
    <col min="3" max="3" width="18.28515625" customWidth="1"/>
    <col min="4" max="4" width="14.85546875" style="307" customWidth="1"/>
    <col min="5" max="5" width="18.42578125" customWidth="1"/>
    <col min="6" max="6" width="26.7109375" customWidth="1"/>
    <col min="7" max="7" width="16" customWidth="1"/>
    <col min="8" max="8" width="15.140625" customWidth="1"/>
  </cols>
  <sheetData>
    <row r="1" spans="1:15" s="216" customFormat="1" ht="24.75" customHeight="1" x14ac:dyDescent="0.3">
      <c r="A1" s="232"/>
      <c r="B1" s="233"/>
      <c r="C1" s="234"/>
      <c r="D1" s="306">
        <v>32732</v>
      </c>
      <c r="E1" s="235"/>
      <c r="F1" s="236"/>
      <c r="G1" s="237"/>
      <c r="H1" s="236"/>
      <c r="I1" s="236"/>
      <c r="J1" s="238">
        <v>1</v>
      </c>
      <c r="K1" s="236">
        <v>25</v>
      </c>
      <c r="L1" s="239">
        <v>100</v>
      </c>
      <c r="M1" s="239">
        <v>192</v>
      </c>
      <c r="N1" s="240">
        <f t="shared" ref="N1" si="0">K1*L1*M1/1000000</f>
        <v>0.48</v>
      </c>
      <c r="O1" s="217"/>
    </row>
    <row r="2" spans="1:15" x14ac:dyDescent="0.25">
      <c r="J2">
        <f>SUM(J1:J1)</f>
        <v>1</v>
      </c>
      <c r="N2" s="296">
        <f>SUM(N1:N1)</f>
        <v>0.48</v>
      </c>
    </row>
  </sheetData>
  <conditionalFormatting sqref="D1">
    <cfRule type="duplicateValues" dxfId="0" priority="1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39AF1-24B2-480E-B75F-C55BFCF0C018}">
  <dimension ref="A1:R1048049"/>
  <sheetViews>
    <sheetView workbookViewId="0">
      <selection activeCell="C19" sqref="C19"/>
    </sheetView>
  </sheetViews>
  <sheetFormatPr defaultRowHeight="15" x14ac:dyDescent="0.25"/>
  <cols>
    <col min="1" max="1" width="9.140625" style="342"/>
    <col min="2" max="2" width="10.42578125" style="343" customWidth="1"/>
    <col min="3" max="3" width="9.140625" style="303"/>
    <col min="4" max="4" width="9.140625" style="342"/>
    <col min="5" max="5" width="6.140625" style="344" bestFit="1" customWidth="1"/>
    <col min="6" max="6" width="15.85546875" style="303" customWidth="1"/>
    <col min="7" max="7" width="22.140625" style="303" customWidth="1"/>
    <col min="8" max="8" width="12" style="303" bestFit="1" customWidth="1"/>
    <col min="9" max="9" width="17" style="303" bestFit="1" customWidth="1"/>
    <col min="10" max="10" width="21.85546875" style="303" customWidth="1"/>
    <col min="11" max="11" width="16.28515625" style="303" customWidth="1"/>
    <col min="12" max="12" width="10.5703125" style="303" bestFit="1" customWidth="1"/>
    <col min="13" max="15" width="9.140625" style="303"/>
    <col min="16" max="16" width="16.85546875" style="303" bestFit="1" customWidth="1"/>
    <col min="17" max="17" width="14.28515625" style="303" customWidth="1"/>
    <col min="18" max="16384" width="9.140625" style="303"/>
  </cols>
  <sheetData>
    <row r="1" spans="1:18" ht="15.75" customHeight="1" thickBot="1" x14ac:dyDescent="0.3">
      <c r="A1" s="353" t="s">
        <v>872</v>
      </c>
      <c r="B1" s="353"/>
      <c r="C1" s="353"/>
      <c r="D1" s="353"/>
      <c r="E1" s="353"/>
      <c r="F1" s="353"/>
      <c r="G1" s="353"/>
      <c r="H1" s="353"/>
      <c r="I1" s="353"/>
      <c r="J1" s="353"/>
      <c r="K1" s="353"/>
      <c r="L1" s="353"/>
      <c r="M1" s="353"/>
      <c r="N1" s="353"/>
      <c r="O1" s="353"/>
    </row>
    <row r="2" spans="1:18" ht="29.25" customHeight="1" thickBot="1" x14ac:dyDescent="0.4">
      <c r="A2" s="353"/>
      <c r="B2" s="353"/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  <c r="O2" s="353"/>
      <c r="P2" s="325"/>
    </row>
    <row r="3" spans="1:18" ht="42" customHeight="1" thickBot="1" x14ac:dyDescent="0.6">
      <c r="A3" s="326" t="s">
        <v>873</v>
      </c>
      <c r="B3" s="327" t="s">
        <v>874</v>
      </c>
      <c r="C3" s="326" t="s">
        <v>875</v>
      </c>
      <c r="D3" s="328" t="s">
        <v>876</v>
      </c>
      <c r="E3" s="329" t="s">
        <v>877</v>
      </c>
      <c r="F3" s="326" t="s">
        <v>878</v>
      </c>
      <c r="G3" s="328" t="s">
        <v>879</v>
      </c>
      <c r="H3" s="328" t="s">
        <v>880</v>
      </c>
      <c r="I3" s="326" t="s">
        <v>881</v>
      </c>
      <c r="J3" s="328" t="s">
        <v>882</v>
      </c>
      <c r="K3" s="328" t="s">
        <v>883</v>
      </c>
      <c r="L3" s="326" t="s">
        <v>884</v>
      </c>
      <c r="M3" s="326" t="s">
        <v>885</v>
      </c>
      <c r="N3" s="326" t="s">
        <v>886</v>
      </c>
      <c r="O3" s="330" t="s">
        <v>10</v>
      </c>
      <c r="P3" s="331">
        <f>SUM(O4:O9)</f>
        <v>1.050726</v>
      </c>
      <c r="Q3" s="332" t="s">
        <v>887</v>
      </c>
    </row>
    <row r="4" spans="1:18" s="341" customFormat="1" ht="48" x14ac:dyDescent="0.25">
      <c r="A4" s="333">
        <v>6177</v>
      </c>
      <c r="B4" s="334" t="s">
        <v>888</v>
      </c>
      <c r="C4" s="335" t="s">
        <v>889</v>
      </c>
      <c r="D4" s="336" t="s">
        <v>890</v>
      </c>
      <c r="E4" s="337">
        <v>1</v>
      </c>
      <c r="F4" s="338" t="s">
        <v>891</v>
      </c>
      <c r="G4" s="338" t="s">
        <v>892</v>
      </c>
      <c r="H4" s="338">
        <v>506563078</v>
      </c>
      <c r="I4" s="338" t="s">
        <v>893</v>
      </c>
      <c r="J4" s="338" t="s">
        <v>894</v>
      </c>
      <c r="K4" s="338" t="s">
        <v>895</v>
      </c>
      <c r="L4" s="339">
        <v>45</v>
      </c>
      <c r="M4" s="339">
        <v>45</v>
      </c>
      <c r="N4" s="339">
        <v>75</v>
      </c>
      <c r="O4" s="340">
        <f t="shared" ref="O4:O9" si="0">L4*M4*N4/1000000</f>
        <v>0.15187500000000001</v>
      </c>
      <c r="P4" s="303"/>
      <c r="Q4" s="303"/>
      <c r="R4" s="303"/>
    </row>
    <row r="5" spans="1:18" s="341" customFormat="1" ht="24" x14ac:dyDescent="0.25">
      <c r="A5" s="333">
        <v>6178</v>
      </c>
      <c r="B5" s="334" t="s">
        <v>888</v>
      </c>
      <c r="C5" s="335" t="s">
        <v>889</v>
      </c>
      <c r="D5" s="336" t="s">
        <v>896</v>
      </c>
      <c r="E5" s="337">
        <v>1</v>
      </c>
      <c r="F5" s="338" t="s">
        <v>897</v>
      </c>
      <c r="G5" s="338" t="s">
        <v>892</v>
      </c>
      <c r="H5" s="338">
        <v>563120521</v>
      </c>
      <c r="I5" s="338" t="s">
        <v>898</v>
      </c>
      <c r="J5" s="338" t="s">
        <v>899</v>
      </c>
      <c r="K5" s="338">
        <v>9269382746</v>
      </c>
      <c r="L5" s="339">
        <v>58</v>
      </c>
      <c r="M5" s="339">
        <v>58</v>
      </c>
      <c r="N5" s="339">
        <v>92</v>
      </c>
      <c r="O5" s="340">
        <f t="shared" si="0"/>
        <v>0.30948799999999999</v>
      </c>
      <c r="P5" s="303"/>
      <c r="Q5" s="303"/>
      <c r="R5" s="303"/>
    </row>
    <row r="6" spans="1:18" s="341" customFormat="1" ht="24" x14ac:dyDescent="0.25">
      <c r="A6" s="333">
        <v>6178</v>
      </c>
      <c r="B6" s="334" t="s">
        <v>888</v>
      </c>
      <c r="C6" s="335" t="s">
        <v>889</v>
      </c>
      <c r="D6" s="336" t="s">
        <v>395</v>
      </c>
      <c r="E6" s="337">
        <v>1</v>
      </c>
      <c r="F6" s="338" t="s">
        <v>897</v>
      </c>
      <c r="G6" s="338" t="s">
        <v>892</v>
      </c>
      <c r="H6" s="338">
        <v>563120521</v>
      </c>
      <c r="I6" s="338" t="s">
        <v>898</v>
      </c>
      <c r="J6" s="338" t="s">
        <v>899</v>
      </c>
      <c r="K6" s="338">
        <v>9269382746</v>
      </c>
      <c r="L6" s="339">
        <v>40</v>
      </c>
      <c r="M6" s="339">
        <v>40</v>
      </c>
      <c r="N6" s="339">
        <v>40</v>
      </c>
      <c r="O6" s="340">
        <f t="shared" si="0"/>
        <v>6.4000000000000001E-2</v>
      </c>
      <c r="P6" s="303"/>
      <c r="Q6" s="303"/>
      <c r="R6" s="303"/>
    </row>
    <row r="7" spans="1:18" ht="48" x14ac:dyDescent="0.25">
      <c r="A7" s="333">
        <v>6179</v>
      </c>
      <c r="B7" s="334" t="s">
        <v>888</v>
      </c>
      <c r="C7" s="335" t="s">
        <v>889</v>
      </c>
      <c r="D7" s="336" t="s">
        <v>896</v>
      </c>
      <c r="E7" s="337">
        <v>1</v>
      </c>
      <c r="F7" s="338" t="s">
        <v>900</v>
      </c>
      <c r="G7" s="338" t="s">
        <v>892</v>
      </c>
      <c r="H7" s="338">
        <v>561886848</v>
      </c>
      <c r="I7" s="338" t="s">
        <v>901</v>
      </c>
      <c r="J7" s="338" t="s">
        <v>902</v>
      </c>
      <c r="K7" s="338" t="s">
        <v>903</v>
      </c>
      <c r="L7" s="339">
        <v>58</v>
      </c>
      <c r="M7" s="339">
        <v>58</v>
      </c>
      <c r="N7" s="339">
        <v>92</v>
      </c>
      <c r="O7" s="340">
        <f t="shared" si="0"/>
        <v>0.30948799999999999</v>
      </c>
    </row>
    <row r="8" spans="1:18" ht="48" x14ac:dyDescent="0.25">
      <c r="A8" s="333">
        <v>6179</v>
      </c>
      <c r="B8" s="334" t="s">
        <v>888</v>
      </c>
      <c r="C8" s="335" t="s">
        <v>889</v>
      </c>
      <c r="D8" s="336" t="s">
        <v>395</v>
      </c>
      <c r="E8" s="337">
        <v>1</v>
      </c>
      <c r="F8" s="338" t="s">
        <v>900</v>
      </c>
      <c r="G8" s="338" t="s">
        <v>892</v>
      </c>
      <c r="H8" s="338">
        <v>561886848</v>
      </c>
      <c r="I8" s="338" t="s">
        <v>901</v>
      </c>
      <c r="J8" s="338" t="s">
        <v>902</v>
      </c>
      <c r="K8" s="338" t="s">
        <v>903</v>
      </c>
      <c r="L8" s="339">
        <v>40</v>
      </c>
      <c r="M8" s="339">
        <v>40</v>
      </c>
      <c r="N8" s="339">
        <v>40</v>
      </c>
      <c r="O8" s="340">
        <f t="shared" si="0"/>
        <v>6.4000000000000001E-2</v>
      </c>
    </row>
    <row r="9" spans="1:18" ht="48" x14ac:dyDescent="0.25">
      <c r="A9" s="333">
        <v>6179</v>
      </c>
      <c r="B9" s="334" t="s">
        <v>888</v>
      </c>
      <c r="C9" s="335" t="s">
        <v>889</v>
      </c>
      <c r="D9" s="336" t="s">
        <v>890</v>
      </c>
      <c r="E9" s="337">
        <v>1</v>
      </c>
      <c r="F9" s="338" t="s">
        <v>900</v>
      </c>
      <c r="G9" s="338" t="s">
        <v>892</v>
      </c>
      <c r="H9" s="338">
        <v>561886848</v>
      </c>
      <c r="I9" s="338" t="s">
        <v>901</v>
      </c>
      <c r="J9" s="338" t="s">
        <v>902</v>
      </c>
      <c r="K9" s="338" t="s">
        <v>903</v>
      </c>
      <c r="L9" s="339">
        <v>45</v>
      </c>
      <c r="M9" s="339">
        <v>45</v>
      </c>
      <c r="N9" s="339">
        <v>75</v>
      </c>
      <c r="O9" s="340">
        <f t="shared" si="0"/>
        <v>0.15187500000000001</v>
      </c>
    </row>
    <row r="1048049" spans="2:7" x14ac:dyDescent="0.25">
      <c r="B1048049" s="334">
        <v>44185</v>
      </c>
      <c r="G1048049" s="338" t="s">
        <v>892</v>
      </c>
    </row>
  </sheetData>
  <mergeCells count="1">
    <mergeCell ref="A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AUH </vt:lpstr>
      <vt:lpstr>DXB</vt:lpstr>
      <vt:lpstr>IEC</vt:lpstr>
      <vt:lpstr>DETAILS TO BE FOLLOW</vt:lpstr>
      <vt:lpstr>CNT</vt:lpstr>
    </vt:vector>
  </TitlesOfParts>
  <Company>Flomic Freight &amp; Logistics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user4</dc:creator>
  <cp:lastModifiedBy>USER</cp:lastModifiedBy>
  <cp:lastPrinted>2015-12-21T07:34:09Z</cp:lastPrinted>
  <dcterms:created xsi:type="dcterms:W3CDTF">2012-03-26T09:27:06Z</dcterms:created>
  <dcterms:modified xsi:type="dcterms:W3CDTF">2022-05-30T07:06:13Z</dcterms:modified>
</cp:coreProperties>
</file>