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/>
  <mc:AlternateContent xmlns:mc="http://schemas.openxmlformats.org/markup-compatibility/2006">
    <mc:Choice Requires="x15">
      <x15ac:absPath xmlns:x15ac="http://schemas.microsoft.com/office/spreadsheetml/2010/11/ac" url="C:\Users\USER\Documents\DOA CARGO MANIFESTS\"/>
    </mc:Choice>
  </mc:AlternateContent>
  <xr:revisionPtr revIDLastSave="0" documentId="13_ncr:1_{1D27A494-7B7D-4229-8475-6A41A4876BDB}" xr6:coauthVersionLast="45" xr6:coauthVersionMax="45" xr10:uidLastSave="{00000000-0000-0000-0000-000000000000}"/>
  <bookViews>
    <workbookView xWindow="-120" yWindow="-120" windowWidth="29040" windowHeight="15720" tabRatio="342" firstSheet="1" activeTab="1" xr2:uid="{00000000-000D-0000-FFFF-FFFF00000000}"/>
  </bookViews>
  <sheets>
    <sheet name="AUH " sheetId="51" state="hidden" r:id="rId1"/>
    <sheet name="IEC" sheetId="52" r:id="rId2"/>
    <sheet name="DETAILS TO BE FOLLOW " sheetId="54" r:id="rId3"/>
    <sheet name="DXB" sheetId="47" state="hidden" r:id="rId4"/>
    <sheet name="CNT" sheetId="50" r:id="rId5"/>
    <sheet name="TEC " sheetId="4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60" i="52" l="1"/>
  <c r="J139" i="52"/>
  <c r="J138" i="52"/>
  <c r="J306" i="52"/>
  <c r="S53" i="49"/>
  <c r="C62" i="49" s="1"/>
  <c r="R53" i="49"/>
  <c r="C61" i="49" s="1"/>
  <c r="Q53" i="49"/>
  <c r="C60" i="49" s="1"/>
  <c r="P53" i="49"/>
  <c r="C59" i="49" s="1"/>
  <c r="O53" i="49"/>
  <c r="C58" i="49" s="1"/>
  <c r="N53" i="49"/>
  <c r="C57" i="49" s="1"/>
  <c r="I53" i="49"/>
  <c r="M52" i="49"/>
  <c r="M51" i="49"/>
  <c r="M50" i="49"/>
  <c r="M49" i="49"/>
  <c r="M48" i="49"/>
  <c r="M47" i="49"/>
  <c r="M46" i="49"/>
  <c r="M45" i="49"/>
  <c r="M44" i="49"/>
  <c r="M43" i="49"/>
  <c r="M42" i="49"/>
  <c r="M41" i="49"/>
  <c r="M40" i="49"/>
  <c r="M39" i="49"/>
  <c r="M38" i="49"/>
  <c r="M37" i="49"/>
  <c r="M36" i="49"/>
  <c r="M35" i="49"/>
  <c r="M34" i="49"/>
  <c r="M33" i="49"/>
  <c r="M32" i="49"/>
  <c r="M31" i="49"/>
  <c r="M30" i="49"/>
  <c r="M29" i="49"/>
  <c r="M28" i="49"/>
  <c r="M27" i="49"/>
  <c r="M26" i="49"/>
  <c r="M25" i="49"/>
  <c r="M24" i="49"/>
  <c r="M23" i="49"/>
  <c r="M22" i="49"/>
  <c r="M21" i="49"/>
  <c r="M20" i="49"/>
  <c r="M19" i="49"/>
  <c r="M18" i="49"/>
  <c r="M17" i="49"/>
  <c r="M16" i="49"/>
  <c r="M15" i="49"/>
  <c r="M14" i="49"/>
  <c r="M13" i="49"/>
  <c r="M12" i="49"/>
  <c r="M11" i="49"/>
  <c r="M10" i="49"/>
  <c r="M6" i="49"/>
  <c r="M5" i="49"/>
  <c r="M4" i="49"/>
  <c r="C4" i="49"/>
  <c r="M3" i="49"/>
  <c r="M2" i="49"/>
  <c r="M1" i="49"/>
  <c r="J144" i="52"/>
  <c r="J143" i="52"/>
  <c r="J142" i="52"/>
  <c r="J141" i="52"/>
  <c r="J140" i="52"/>
  <c r="E22" i="50"/>
  <c r="G3" i="54"/>
  <c r="F308" i="52"/>
  <c r="C4" i="52" s="1"/>
  <c r="J307" i="52"/>
  <c r="J305" i="52"/>
  <c r="J304" i="52"/>
  <c r="J303" i="52"/>
  <c r="J302" i="52"/>
  <c r="J301" i="52"/>
  <c r="J300" i="52"/>
  <c r="J299" i="52"/>
  <c r="J298" i="52"/>
  <c r="J297" i="52"/>
  <c r="J296" i="52"/>
  <c r="J295" i="52"/>
  <c r="J294" i="52"/>
  <c r="J293" i="52"/>
  <c r="J292" i="52"/>
  <c r="J291" i="52"/>
  <c r="J290" i="52"/>
  <c r="J289" i="52"/>
  <c r="J288" i="52"/>
  <c r="J287" i="52"/>
  <c r="J286" i="52"/>
  <c r="J285" i="52"/>
  <c r="J284" i="52"/>
  <c r="J283" i="52"/>
  <c r="J282" i="52"/>
  <c r="J281" i="52"/>
  <c r="J280" i="52"/>
  <c r="J279" i="52"/>
  <c r="J278" i="52"/>
  <c r="J277" i="52"/>
  <c r="J276" i="52"/>
  <c r="J275" i="52"/>
  <c r="J274" i="52"/>
  <c r="J273" i="52"/>
  <c r="J272" i="52"/>
  <c r="J271" i="52"/>
  <c r="J270" i="52"/>
  <c r="J269" i="52"/>
  <c r="J268" i="52"/>
  <c r="J267" i="52"/>
  <c r="J266" i="52"/>
  <c r="J265" i="52"/>
  <c r="J264" i="52"/>
  <c r="J263" i="52"/>
  <c r="J262" i="52"/>
  <c r="J261" i="52"/>
  <c r="J260" i="52"/>
  <c r="J259" i="52"/>
  <c r="J258" i="52"/>
  <c r="J257" i="52"/>
  <c r="J256" i="52"/>
  <c r="J255" i="52"/>
  <c r="J254" i="52"/>
  <c r="J253" i="52"/>
  <c r="J252" i="52"/>
  <c r="J251" i="52"/>
  <c r="J250" i="52"/>
  <c r="J249" i="52"/>
  <c r="J248" i="52"/>
  <c r="J247" i="52"/>
  <c r="J246" i="52"/>
  <c r="J245" i="52"/>
  <c r="J244" i="52"/>
  <c r="J243" i="52"/>
  <c r="J242" i="52"/>
  <c r="J241" i="52"/>
  <c r="J240" i="52"/>
  <c r="J239" i="52"/>
  <c r="J238" i="52"/>
  <c r="J237" i="52"/>
  <c r="J236" i="52"/>
  <c r="J235" i="52"/>
  <c r="J234" i="52"/>
  <c r="J233" i="52"/>
  <c r="J232" i="52"/>
  <c r="J231" i="52"/>
  <c r="J230" i="52"/>
  <c r="J229" i="52"/>
  <c r="J228" i="52"/>
  <c r="J227" i="52"/>
  <c r="J226" i="52"/>
  <c r="J225" i="52"/>
  <c r="J224" i="52"/>
  <c r="J223" i="52"/>
  <c r="J222" i="52"/>
  <c r="J221" i="52"/>
  <c r="J220" i="52"/>
  <c r="J219" i="52"/>
  <c r="J218" i="52"/>
  <c r="J217" i="52"/>
  <c r="J216" i="52"/>
  <c r="J215" i="52"/>
  <c r="J214" i="52"/>
  <c r="J213" i="52"/>
  <c r="J212" i="52"/>
  <c r="J211" i="52"/>
  <c r="J210" i="52"/>
  <c r="J209" i="52"/>
  <c r="J208" i="52"/>
  <c r="J207" i="52"/>
  <c r="J206" i="52"/>
  <c r="J205" i="52"/>
  <c r="J204" i="52"/>
  <c r="J203" i="52"/>
  <c r="J202" i="52"/>
  <c r="J201" i="52"/>
  <c r="J200" i="52"/>
  <c r="J199" i="52"/>
  <c r="J198" i="52"/>
  <c r="J197" i="52"/>
  <c r="J196" i="52"/>
  <c r="J195" i="52"/>
  <c r="J194" i="52"/>
  <c r="J193" i="52"/>
  <c r="J192" i="52"/>
  <c r="J191" i="52"/>
  <c r="J190" i="52"/>
  <c r="J189" i="52"/>
  <c r="J188" i="52"/>
  <c r="J187" i="52"/>
  <c r="J186" i="52"/>
  <c r="J185" i="52"/>
  <c r="J184" i="52"/>
  <c r="J183" i="52"/>
  <c r="J182" i="52"/>
  <c r="J181" i="52"/>
  <c r="J180" i="52"/>
  <c r="J179" i="52"/>
  <c r="J178" i="52"/>
  <c r="J177" i="52"/>
  <c r="J176" i="52"/>
  <c r="J175" i="52"/>
  <c r="J174" i="52"/>
  <c r="J173" i="52"/>
  <c r="J172" i="52"/>
  <c r="J171" i="52"/>
  <c r="J170" i="52"/>
  <c r="J169" i="52"/>
  <c r="J168" i="52"/>
  <c r="J167" i="52"/>
  <c r="J166" i="52"/>
  <c r="J165" i="52"/>
  <c r="J164" i="52"/>
  <c r="J163" i="52"/>
  <c r="J162" i="52"/>
  <c r="J161" i="52"/>
  <c r="J159" i="52"/>
  <c r="J158" i="52"/>
  <c r="J157" i="52"/>
  <c r="J156" i="52"/>
  <c r="J155" i="52"/>
  <c r="J154" i="52"/>
  <c r="J153" i="52"/>
  <c r="J152" i="52"/>
  <c r="J151" i="52"/>
  <c r="J150" i="52"/>
  <c r="J149" i="52"/>
  <c r="J148" i="52"/>
  <c r="J147" i="52"/>
  <c r="J146" i="52"/>
  <c r="J145" i="52"/>
  <c r="K2" i="54"/>
  <c r="K1" i="54"/>
  <c r="M53" i="49" l="1"/>
  <c r="C5" i="49" s="1"/>
  <c r="C63" i="49"/>
  <c r="K3" i="54"/>
  <c r="M56" i="49" l="1"/>
  <c r="J65" i="52"/>
  <c r="J64" i="52"/>
  <c r="J63" i="52"/>
  <c r="J62" i="52"/>
  <c r="J92" i="52" l="1"/>
  <c r="J11" i="52"/>
  <c r="J10" i="52"/>
  <c r="J52" i="52"/>
  <c r="J122" i="52"/>
  <c r="J121" i="52"/>
  <c r="J123" i="52"/>
  <c r="J137" i="52"/>
  <c r="J136" i="52"/>
  <c r="J66" i="52"/>
  <c r="J51" i="52"/>
  <c r="J50" i="52"/>
  <c r="J49" i="52"/>
  <c r="J48" i="52"/>
  <c r="J47" i="52"/>
  <c r="J46" i="52"/>
  <c r="J45" i="52"/>
  <c r="J44" i="52"/>
  <c r="J43" i="52"/>
  <c r="J42" i="52"/>
  <c r="J41" i="52"/>
  <c r="J40" i="52"/>
  <c r="J39" i="52"/>
  <c r="J38" i="52"/>
  <c r="J37" i="52"/>
  <c r="J36" i="52"/>
  <c r="J35" i="52"/>
  <c r="J34" i="52"/>
  <c r="J33" i="52"/>
  <c r="J32" i="52"/>
  <c r="J31" i="52"/>
  <c r="J30" i="52"/>
  <c r="J29" i="52"/>
  <c r="J28" i="52"/>
  <c r="J27" i="52"/>
  <c r="J26" i="52"/>
  <c r="J25" i="52"/>
  <c r="J24" i="52"/>
  <c r="J23" i="52"/>
  <c r="J22" i="52"/>
  <c r="J21" i="52"/>
  <c r="J20" i="52"/>
  <c r="J19" i="52"/>
  <c r="J18" i="52"/>
  <c r="J17" i="52"/>
  <c r="J16" i="52"/>
  <c r="J15" i="52"/>
  <c r="J14" i="52"/>
  <c r="J13" i="52"/>
  <c r="J12" i="52"/>
  <c r="J61" i="52"/>
  <c r="J60" i="52"/>
  <c r="J59" i="52"/>
  <c r="J58" i="52"/>
  <c r="J57" i="52"/>
  <c r="J56" i="52"/>
  <c r="J55" i="52"/>
  <c r="J54" i="52"/>
  <c r="J53" i="52"/>
  <c r="J120" i="52"/>
  <c r="J119" i="52"/>
  <c r="J118" i="52"/>
  <c r="J117" i="52"/>
  <c r="J116" i="52"/>
  <c r="J115" i="52"/>
  <c r="J114" i="52"/>
  <c r="J113" i="52"/>
  <c r="J112" i="52"/>
  <c r="J111" i="52"/>
  <c r="J110" i="52"/>
  <c r="J109" i="52"/>
  <c r="J108" i="52"/>
  <c r="J107" i="52"/>
  <c r="J106" i="52"/>
  <c r="J105" i="52"/>
  <c r="J104" i="52"/>
  <c r="J103" i="52"/>
  <c r="J102" i="52"/>
  <c r="J101" i="52"/>
  <c r="J100" i="52"/>
  <c r="J99" i="52"/>
  <c r="J98" i="52"/>
  <c r="J97" i="52"/>
  <c r="J96" i="52"/>
  <c r="J95" i="52"/>
  <c r="J94" i="52"/>
  <c r="J93" i="52"/>
  <c r="J91" i="52"/>
  <c r="J90" i="52"/>
  <c r="J89" i="52"/>
  <c r="J88" i="52"/>
  <c r="J87" i="52"/>
  <c r="J86" i="52"/>
  <c r="J85" i="52"/>
  <c r="J84" i="52"/>
  <c r="J83" i="52"/>
  <c r="J82" i="52"/>
  <c r="J135" i="52"/>
  <c r="J134" i="52"/>
  <c r="J133" i="52"/>
  <c r="J132" i="52"/>
  <c r="J131" i="52"/>
  <c r="J130" i="52"/>
  <c r="J129" i="52"/>
  <c r="J128" i="52"/>
  <c r="J127" i="52"/>
  <c r="J126" i="52"/>
  <c r="J125" i="52"/>
  <c r="J124" i="52"/>
  <c r="J81" i="52"/>
  <c r="J80" i="52"/>
  <c r="J79" i="52"/>
  <c r="J78" i="52"/>
  <c r="J77" i="52"/>
  <c r="J76" i="52"/>
  <c r="J75" i="52"/>
  <c r="J74" i="52"/>
  <c r="J73" i="52"/>
  <c r="J72" i="52"/>
  <c r="J71" i="52"/>
  <c r="J70" i="52"/>
  <c r="J69" i="52"/>
  <c r="J68" i="52"/>
  <c r="J67" i="52"/>
  <c r="J308" i="52" l="1"/>
  <c r="C5" i="52" s="1"/>
  <c r="N10" i="51"/>
  <c r="N146" i="51"/>
  <c r="N145" i="51"/>
  <c r="N144" i="51"/>
  <c r="J149" i="51"/>
  <c r="E4" i="51" s="1"/>
  <c r="N147" i="51"/>
  <c r="N143" i="51"/>
  <c r="N142" i="51"/>
  <c r="N141" i="51"/>
  <c r="N140" i="51"/>
  <c r="N139" i="51"/>
  <c r="N138" i="51"/>
  <c r="N137" i="51"/>
  <c r="N136" i="51"/>
  <c r="N135" i="51"/>
  <c r="N134" i="51"/>
  <c r="N133" i="51"/>
  <c r="N132" i="51"/>
  <c r="N131" i="51"/>
  <c r="N130" i="51"/>
  <c r="N129" i="51"/>
  <c r="N128" i="51"/>
  <c r="N127" i="51"/>
  <c r="N126" i="51"/>
  <c r="N125" i="51"/>
  <c r="N124" i="51"/>
  <c r="N123" i="51"/>
  <c r="N122" i="51"/>
  <c r="N121" i="51"/>
  <c r="N120" i="51"/>
  <c r="N119" i="51"/>
  <c r="N118" i="51"/>
  <c r="N117" i="51"/>
  <c r="N116" i="51"/>
  <c r="N115" i="51"/>
  <c r="N114" i="51"/>
  <c r="N113" i="51"/>
  <c r="N112" i="51"/>
  <c r="N111" i="51"/>
  <c r="N110" i="51"/>
  <c r="N109" i="51"/>
  <c r="N108" i="51"/>
  <c r="N107" i="51"/>
  <c r="N106" i="51"/>
  <c r="N105" i="51"/>
  <c r="N104" i="51"/>
  <c r="N103" i="51"/>
  <c r="N102" i="51"/>
  <c r="N101" i="51"/>
  <c r="N100" i="51"/>
  <c r="N99" i="51"/>
  <c r="N98" i="51"/>
  <c r="N97" i="51"/>
  <c r="N96" i="51"/>
  <c r="N95" i="51"/>
  <c r="N94" i="51"/>
  <c r="N93" i="51"/>
  <c r="N92" i="51"/>
  <c r="N91" i="51"/>
  <c r="N90" i="51"/>
  <c r="N89" i="51"/>
  <c r="N88" i="51"/>
  <c r="N87" i="51"/>
  <c r="N86" i="51"/>
  <c r="N85" i="51"/>
  <c r="N84" i="51"/>
  <c r="N83" i="51"/>
  <c r="N82" i="51"/>
  <c r="N81" i="51"/>
  <c r="N80" i="51"/>
  <c r="N79" i="51"/>
  <c r="N78" i="51"/>
  <c r="N77" i="51"/>
  <c r="N76" i="51"/>
  <c r="N75" i="51"/>
  <c r="N74" i="51"/>
  <c r="N73" i="51"/>
  <c r="N72" i="51"/>
  <c r="N71" i="51"/>
  <c r="N70" i="51"/>
  <c r="N69" i="51"/>
  <c r="N68" i="51"/>
  <c r="N67" i="51"/>
  <c r="N66" i="51"/>
  <c r="N65" i="51"/>
  <c r="N64" i="51"/>
  <c r="N63" i="51"/>
  <c r="N62" i="51"/>
  <c r="N61" i="51"/>
  <c r="N60" i="51"/>
  <c r="N59" i="51"/>
  <c r="N58" i="51"/>
  <c r="N57" i="51"/>
  <c r="N56" i="51"/>
  <c r="N55" i="51"/>
  <c r="N54" i="51"/>
  <c r="N53" i="51"/>
  <c r="N52" i="51"/>
  <c r="N51" i="51"/>
  <c r="N50" i="51"/>
  <c r="N49" i="51"/>
  <c r="N48" i="51"/>
  <c r="N47" i="51"/>
  <c r="N46" i="51"/>
  <c r="N45" i="51"/>
  <c r="N44" i="51"/>
  <c r="N43" i="51"/>
  <c r="N42" i="51"/>
  <c r="N41" i="51"/>
  <c r="N40" i="51"/>
  <c r="N39" i="51"/>
  <c r="N38" i="51"/>
  <c r="N37" i="51"/>
  <c r="N36" i="51"/>
  <c r="N35" i="51"/>
  <c r="N34" i="51"/>
  <c r="N33" i="51"/>
  <c r="N32" i="51"/>
  <c r="N31" i="51"/>
  <c r="N30" i="51"/>
  <c r="N29" i="51"/>
  <c r="N28" i="51"/>
  <c r="N27" i="51"/>
  <c r="N26" i="51"/>
  <c r="N25" i="51"/>
  <c r="N24" i="51"/>
  <c r="N23" i="51"/>
  <c r="N22" i="51"/>
  <c r="N21" i="51"/>
  <c r="N20" i="51"/>
  <c r="N19" i="51"/>
  <c r="N18" i="51"/>
  <c r="N17" i="51"/>
  <c r="N16" i="51"/>
  <c r="N15" i="51"/>
  <c r="N14" i="51"/>
  <c r="N13" i="51"/>
  <c r="N12" i="51"/>
  <c r="N11" i="51"/>
  <c r="N149" i="51" l="1"/>
  <c r="E5" i="51" s="1"/>
  <c r="O21" i="50"/>
  <c r="O20" i="50"/>
  <c r="O19" i="50"/>
  <c r="O18" i="50"/>
  <c r="O17" i="50"/>
  <c r="O16" i="50"/>
  <c r="O15" i="50"/>
  <c r="O14" i="50"/>
  <c r="O13" i="50"/>
  <c r="O12" i="50"/>
  <c r="O11" i="50"/>
  <c r="O10" i="50"/>
  <c r="O9" i="50"/>
  <c r="O8" i="50"/>
  <c r="O7" i="50"/>
  <c r="O6" i="50"/>
  <c r="O5" i="50"/>
  <c r="O4" i="50"/>
  <c r="O22" i="50" l="1"/>
  <c r="N166" i="47" l="1"/>
  <c r="N168" i="47"/>
  <c r="N167" i="47"/>
  <c r="J173" i="47" l="1"/>
  <c r="N172" i="47"/>
  <c r="N171" i="47"/>
  <c r="N170" i="47"/>
  <c r="N133" i="47"/>
  <c r="N169" i="47"/>
  <c r="N165" i="47"/>
  <c r="N164" i="47"/>
  <c r="N163" i="47"/>
  <c r="N162" i="47"/>
  <c r="N161" i="47"/>
  <c r="N160" i="47"/>
  <c r="N159" i="47"/>
  <c r="N158" i="47"/>
  <c r="N157" i="47"/>
  <c r="N156" i="47"/>
  <c r="N155" i="47"/>
  <c r="N154" i="47"/>
  <c r="N153" i="47"/>
  <c r="N152" i="47"/>
  <c r="N151" i="47"/>
  <c r="N150" i="47"/>
  <c r="N149" i="47"/>
  <c r="N148" i="47"/>
  <c r="N147" i="47"/>
  <c r="N146" i="47"/>
  <c r="N145" i="47"/>
  <c r="N144" i="47"/>
  <c r="N143" i="47"/>
  <c r="N142" i="47"/>
  <c r="N141" i="47"/>
  <c r="N140" i="47"/>
  <c r="N139" i="47"/>
  <c r="N138" i="47"/>
  <c r="N137" i="47"/>
  <c r="N136" i="47"/>
  <c r="N135" i="47"/>
  <c r="N134" i="47"/>
  <c r="N132" i="47"/>
  <c r="N131" i="47"/>
  <c r="N130" i="47"/>
  <c r="N129" i="47"/>
  <c r="N128" i="47"/>
  <c r="N127" i="47"/>
  <c r="N126" i="47"/>
  <c r="N125" i="47"/>
  <c r="N124" i="47"/>
  <c r="N123" i="47"/>
  <c r="N122" i="47"/>
  <c r="N121" i="47"/>
  <c r="N120" i="47"/>
  <c r="N119" i="47"/>
  <c r="N118" i="47"/>
  <c r="N117" i="47"/>
  <c r="N116" i="47"/>
  <c r="N115" i="47"/>
  <c r="N114" i="47"/>
  <c r="N113" i="47"/>
  <c r="N112" i="47"/>
  <c r="N111" i="47"/>
  <c r="N110" i="47"/>
  <c r="N109" i="47"/>
  <c r="N108" i="47"/>
  <c r="N107" i="47"/>
  <c r="N106" i="47"/>
  <c r="N105" i="47"/>
  <c r="N104" i="47"/>
  <c r="N103" i="47"/>
  <c r="N102" i="47"/>
  <c r="N101" i="47"/>
  <c r="N100" i="47"/>
  <c r="N99" i="47"/>
  <c r="N98" i="47"/>
  <c r="N97" i="47"/>
  <c r="N96" i="47"/>
  <c r="N95" i="47"/>
  <c r="N94" i="47"/>
  <c r="N93" i="47"/>
  <c r="N92" i="47"/>
  <c r="N91" i="47"/>
  <c r="N90" i="47"/>
  <c r="N89" i="47"/>
  <c r="N88" i="47"/>
  <c r="N87" i="47"/>
  <c r="N86" i="47"/>
  <c r="N85" i="47"/>
  <c r="N84" i="47"/>
  <c r="N83" i="47"/>
  <c r="N82" i="47"/>
  <c r="N81" i="47"/>
  <c r="N80" i="47"/>
  <c r="N79" i="47"/>
  <c r="N78" i="47"/>
  <c r="N77" i="47"/>
  <c r="N76" i="47"/>
  <c r="N75" i="47"/>
  <c r="N74" i="47"/>
  <c r="N73" i="47"/>
  <c r="N72" i="47"/>
  <c r="N71" i="47"/>
  <c r="N70" i="47"/>
  <c r="N69" i="47"/>
  <c r="N68" i="47"/>
  <c r="N67" i="47"/>
  <c r="N66" i="47"/>
  <c r="N65" i="47"/>
  <c r="N64" i="47"/>
  <c r="N63" i="47"/>
  <c r="N62" i="47"/>
  <c r="N61" i="47"/>
  <c r="N60" i="47"/>
  <c r="N59" i="47"/>
  <c r="N58" i="47"/>
  <c r="N57" i="47"/>
  <c r="N56" i="47"/>
  <c r="N55" i="47"/>
  <c r="N54" i="47"/>
  <c r="N53" i="47"/>
  <c r="N52" i="47"/>
  <c r="N51" i="47"/>
  <c r="N50" i="47"/>
  <c r="N49" i="47"/>
  <c r="N48" i="47"/>
  <c r="N47" i="47"/>
  <c r="N46" i="47"/>
  <c r="N45" i="47"/>
  <c r="N44" i="47"/>
  <c r="N43" i="47"/>
  <c r="N42" i="47"/>
  <c r="N41" i="47"/>
  <c r="N40" i="47"/>
  <c r="N39" i="47"/>
  <c r="N38" i="47"/>
  <c r="N37" i="47"/>
  <c r="N36" i="47"/>
  <c r="N35" i="47"/>
  <c r="N34" i="47"/>
  <c r="N33" i="47"/>
  <c r="N32" i="47"/>
  <c r="N31" i="47"/>
  <c r="N30" i="47"/>
  <c r="N29" i="47"/>
  <c r="N28" i="47"/>
  <c r="N27" i="47"/>
  <c r="N26" i="47"/>
  <c r="N25" i="47"/>
  <c r="N24" i="47"/>
  <c r="N23" i="47"/>
  <c r="N22" i="47"/>
  <c r="N21" i="47"/>
  <c r="N20" i="47"/>
  <c r="N19" i="47"/>
  <c r="N18" i="47"/>
  <c r="N17" i="47"/>
  <c r="N16" i="47"/>
  <c r="N15" i="47"/>
  <c r="N14" i="47"/>
  <c r="N13" i="47"/>
  <c r="N12" i="47"/>
  <c r="N11" i="47"/>
  <c r="N10" i="47"/>
  <c r="N9" i="47"/>
  <c r="D4" i="47"/>
  <c r="D3" i="47"/>
  <c r="N173" i="47" l="1"/>
</calcChain>
</file>

<file path=xl/sharedStrings.xml><?xml version="1.0" encoding="utf-8"?>
<sst xmlns="http://schemas.openxmlformats.org/spreadsheetml/2006/main" count="3001" uniqueCount="1044">
  <si>
    <t>Shipper</t>
  </si>
  <si>
    <t>HBL #</t>
  </si>
  <si>
    <t>Consignee</t>
  </si>
  <si>
    <t>Consignee Address</t>
  </si>
  <si>
    <t>Phil. Contact number</t>
  </si>
  <si>
    <t>Destination</t>
  </si>
  <si>
    <t>Said to contain (STC)</t>
  </si>
  <si>
    <t>L</t>
  </si>
  <si>
    <t xml:space="preserve">W </t>
  </si>
  <si>
    <t>H</t>
  </si>
  <si>
    <t>CBM</t>
  </si>
  <si>
    <t>CONTAINER #</t>
  </si>
  <si>
    <t xml:space="preserve">TOTAL BOXES </t>
  </si>
  <si>
    <t>TOTAL CBM</t>
  </si>
  <si>
    <t>LOADING DATE</t>
  </si>
  <si>
    <t>ETD</t>
  </si>
  <si>
    <t>ETA</t>
  </si>
  <si>
    <t>PRICE</t>
  </si>
  <si>
    <t>ISLAND EXPRESS CARGO</t>
  </si>
  <si>
    <t>VISAYAS</t>
  </si>
  <si>
    <t xml:space="preserve">LUZON </t>
  </si>
  <si>
    <t>MINDANAO</t>
  </si>
  <si>
    <t>MIMAROPA</t>
  </si>
  <si>
    <t>MANILA</t>
  </si>
  <si>
    <t>116TH</t>
  </si>
  <si>
    <t>LEA C. DE GUZMAN</t>
  </si>
  <si>
    <t>LEILA D. DAYRIT</t>
  </si>
  <si>
    <t># 11 ACACIA ST. PRK. 1 SAN CARLOS MEXICO PAMPANGA ( NEAR ST. CHARLES TRADING HARDWARE)</t>
  </si>
  <si>
    <t>0975 295 8340</t>
  </si>
  <si>
    <t>JENNIFER S. ABANIA</t>
  </si>
  <si>
    <t xml:space="preserve">0606 LIKOD NG SIMBAHAN NIUGAN ANGAT BULACAN C/O SINANG SANTOS 3012 </t>
  </si>
  <si>
    <t xml:space="preserve"> ANGELITO G. SANTOS</t>
  </si>
  <si>
    <t>0955 538 8249</t>
  </si>
  <si>
    <t>MELODY DELA CRUZ</t>
  </si>
  <si>
    <t>JONATHAN GERONA</t>
  </si>
  <si>
    <t>0147 BRGY. GAYA GAYA SAN JOSE DEL MONTE BULACAN CITY 3023</t>
  </si>
  <si>
    <t>0917 108 6967</t>
  </si>
  <si>
    <t>MELANNIE F. MANSILUNGAN</t>
  </si>
  <si>
    <t>ALEXIS F. DE GUZMAN</t>
  </si>
  <si>
    <t># 66 P. REYES ST. PALA PALA PACO OBANDO BULACAN 3021</t>
  </si>
  <si>
    <t>0920 713 1160</t>
  </si>
  <si>
    <t>NSK FASHIION</t>
  </si>
  <si>
    <t>LONELLA B. MANAOG</t>
  </si>
  <si>
    <t>TAGNIPORO SANTA IGNACIA TARLAC 2303</t>
  </si>
  <si>
    <t>0916 731 8438</t>
  </si>
  <si>
    <t>TRINIA M. MACATUNO</t>
  </si>
  <si>
    <t xml:space="preserve">6 BURGOS ST. BARRIO BARRETTO OLONGAPO CITY 2200 </t>
  </si>
  <si>
    <t>0930 552 0439/0975 289 6636</t>
  </si>
  <si>
    <r>
      <t>0917 884 4330/</t>
    </r>
    <r>
      <rPr>
        <b/>
        <sz val="10"/>
        <color rgb="FFFF0000"/>
        <rFont val="Calibri"/>
        <family val="2"/>
      </rPr>
      <t xml:space="preserve"> FOLLOW MANIFEST DETAILS </t>
    </r>
  </si>
  <si>
    <t>LIWLIWA DOROTAN</t>
  </si>
  <si>
    <t>CLUSTER 35 - 2F CAMBRIDGE VILL. CONDOMINIUM FLOODWAY SAN ANDRES CAINTA RIZAL</t>
  </si>
  <si>
    <t>0918 294 8985</t>
  </si>
  <si>
    <t>C/O MR. JAN CARLOS H. CERVERA                             JOCELYN VILLAVERT MOSCOSO - DIAZ</t>
  </si>
  <si>
    <t>JIMENEZ BRGY. GUINSANG - AN HAMTIC ANTIQUE 5715</t>
  </si>
  <si>
    <t>0905 717 6397</t>
  </si>
  <si>
    <t>C/O MILLAMA STORE    LYDIA MILLAMA</t>
  </si>
  <si>
    <t>P 1 POB. LAGONGLONG MISAMIS ORIENTAL 9006</t>
  </si>
  <si>
    <t>0917 124 0381</t>
  </si>
  <si>
    <t>GLENN REYES</t>
  </si>
  <si>
    <t>GUNDENA REYES</t>
  </si>
  <si>
    <t>F. CABELLO ST. DULANGAN ITAAS SAN LUIS BATANGAS</t>
  </si>
  <si>
    <t>0929 974 2060</t>
  </si>
  <si>
    <t>MARIE JOAN DANCIL</t>
  </si>
  <si>
    <t>C/O JULIANNE LOUISE DANCIL                        MARY PAT CANRAD BAJARIA</t>
  </si>
  <si>
    <t>PRK. 2 BANCAY 1ST CAMILING TARLAC 2306</t>
  </si>
  <si>
    <t>0915 568 0677</t>
  </si>
  <si>
    <t>EMY PABILA PACITE</t>
  </si>
  <si>
    <t>AMELITA PABILA PACITE</t>
  </si>
  <si>
    <t>PRK. LUHOD LUHOD BRGY. MANDALAGAN BACOLOD CITY NEGROS OCCIDENTAL</t>
  </si>
  <si>
    <t>0946 498 8237</t>
  </si>
  <si>
    <t>ROWENA C. SALATAN</t>
  </si>
  <si>
    <t>DOMINADOR L. HERAÑA</t>
  </si>
  <si>
    <t>LOT 1 BLK. 17 VICTORY HOMES BRGY. PARAISO KORONADAL CITY SOUTH COTABATO 9506</t>
  </si>
  <si>
    <t>0907 726 3933</t>
  </si>
  <si>
    <t>MELINDA USTARIS</t>
  </si>
  <si>
    <t>BLK. 3 LOT 1 PEARL ST. VILLA ZENAIDA SUBD. BRGY. 4 CALAMBA CITY LAGUNA 4027</t>
  </si>
  <si>
    <t>0998 971 8193</t>
  </si>
  <si>
    <t>FRANCISCO B. DABARLOS</t>
  </si>
  <si>
    <t>BLK. 63 LOT 13 NORTH VILLE 4 LAMBAKIN MARILAO BULACAN 3019</t>
  </si>
  <si>
    <t>ERCHEL T. DUGENIA</t>
  </si>
  <si>
    <t>0907 888 3359</t>
  </si>
  <si>
    <t>VILMA DELOS SANTOS</t>
  </si>
  <si>
    <t>81 DON BOSCO ST. MAYAPA CALAMBA LAGUNA</t>
  </si>
  <si>
    <t>0918 210 6156</t>
  </si>
  <si>
    <t>LORA LASALA</t>
  </si>
  <si>
    <t xml:space="preserve">6 D 219 CHATEAU ELYSEE MOONWALK PARAÑAQUE </t>
  </si>
  <si>
    <t>0998 988 0455</t>
  </si>
  <si>
    <t>EVELYN OPLE</t>
  </si>
  <si>
    <t>97 GARCIA COMPD. PASCUAL RD. GEN. LUIS ST. NOVALICHES QUEZON CITY</t>
  </si>
  <si>
    <t>0951 662 0976</t>
  </si>
  <si>
    <t>EMMA M. SALAZAR</t>
  </si>
  <si>
    <t>191 SAMPAGUITA ST. SAN JOSE BALANGA CITY BATAAN 2100 ( INFRONT OF WOMENS HOSPITAL )</t>
  </si>
  <si>
    <t>0919 397 4639</t>
  </si>
  <si>
    <t>MA. ELIZABETH PALENCIA</t>
  </si>
  <si>
    <t>OUR LADY OF LOURDES HOSPITAL BRGY. LAG ON VINZONS AVE. DAET CAMARINES NORTE 4800</t>
  </si>
  <si>
    <t>0917 804 0846</t>
  </si>
  <si>
    <t>RONALD DIMLA</t>
  </si>
  <si>
    <t>LUCKY JOY D. BAES</t>
  </si>
  <si>
    <t>ISTANA SUBD. BLK. 4 LOT 3 MALAGASANG 1 E IMUS CAVITE</t>
  </si>
  <si>
    <t>0975 031 6806</t>
  </si>
  <si>
    <t>AIDA L. DOMALOS</t>
  </si>
  <si>
    <t>LAURENCE B. DOMALOS</t>
  </si>
  <si>
    <t>ANTEG - IN LUACAN ITUGON BENGUET</t>
  </si>
  <si>
    <t>0963 022 6550/325 038 317</t>
  </si>
  <si>
    <t>KATHLEEN KATE SUSANA</t>
  </si>
  <si>
    <t>JASMILYN MARTILLAN</t>
  </si>
  <si>
    <t>CLUSTER 10 UNIT 5G THE CAMBRIDGE VILL. CONDOMINIUM BRGY. SAN ANDRES CAINTA RIZAL</t>
  </si>
  <si>
    <t>0917 841 8479</t>
  </si>
  <si>
    <t>TO FOLLOW BULILIT</t>
  </si>
  <si>
    <t>JEM ALMENDRAS</t>
  </si>
  <si>
    <t>CORNELIA ALMENDRAS</t>
  </si>
  <si>
    <t>RENE PRADE ST. ALONG GEN. ALEJO SANTOS HIWAY SAN PEDRO BUSTOS BULACAN</t>
  </si>
  <si>
    <t>0932 422 5894/0932 251 6005</t>
  </si>
  <si>
    <t>ERIKA SANCHEZ</t>
  </si>
  <si>
    <t>ERIC F. AQUINO</t>
  </si>
  <si>
    <t>132 - A GONDOL RD. PRIMICIAS MAPANDAN PANGASINAN</t>
  </si>
  <si>
    <t>0910 601 9016</t>
  </si>
  <si>
    <t>ANGIE PURUGGANAN BARIBAD</t>
  </si>
  <si>
    <t>ELMER PURUGGANAN</t>
  </si>
  <si>
    <t>POB. 1 WEST FLORA APAYAO</t>
  </si>
  <si>
    <t>0906 915 6245</t>
  </si>
  <si>
    <t>ARMICEL DE VERA</t>
  </si>
  <si>
    <t>ARTURO M. RIOPA</t>
  </si>
  <si>
    <t>UBBOG NAMAGBAGAN STA. MARIA PANGASINAN</t>
  </si>
  <si>
    <t>0961 263 3472</t>
  </si>
  <si>
    <t>CHONA BARAHIM</t>
  </si>
  <si>
    <t xml:space="preserve">ESTINO COMPD. TANJUNG INDANANJOLO SULU 7400 </t>
  </si>
  <si>
    <t>0905 023 9741</t>
  </si>
  <si>
    <t>MA. TERESA PECSON</t>
  </si>
  <si>
    <t xml:space="preserve">43 CONGRESSIONAL AVE. BRGY. TANDANG SORA Q.C. ( NEAR VISAYAS AVE. BESIDE PSBANK ) </t>
  </si>
  <si>
    <t>0917 796 0015/0922 861 7031</t>
  </si>
  <si>
    <t>JESSICA C. SALOMEO</t>
  </si>
  <si>
    <t>LEDI SUPERMART BRGY. CAUSWAGAN 96 J. DE LEON ST. ILO ILO CITY 5000</t>
  </si>
  <si>
    <t>0939 933 1330</t>
  </si>
  <si>
    <t>EILEEN GABITO</t>
  </si>
  <si>
    <t>732 MA. CRISTINA ST. SAMPALOC MANILA 1008</t>
  </si>
  <si>
    <t>0917 628 7049</t>
  </si>
  <si>
    <t>MA. CHRISTINE BURCE</t>
  </si>
  <si>
    <t>C/O SOLEOUT FOOTWEAR NEW BUS TERMINAL ABUCAY TACLOBAN CITY</t>
  </si>
  <si>
    <t>0929 557 6700</t>
  </si>
  <si>
    <t>PINKY BAES</t>
  </si>
  <si>
    <t>234  SANTIAGO ST. AYALA ALABANG MUNTINLUPA CITY 1780</t>
  </si>
  <si>
    <t>0917 884 4330</t>
  </si>
  <si>
    <t>MARISOL OMBAC</t>
  </si>
  <si>
    <t xml:space="preserve">392 NAGANA BLVD. RIZAL ST. SAN LEONARDO NUEVA ECIJA </t>
  </si>
  <si>
    <t>0920 910 8968</t>
  </si>
  <si>
    <t>ARACELI JUCAR</t>
  </si>
  <si>
    <t># 29 FERAREN RD. BRGY. NAMTUTAN SAN FERNANDO LA UNION 2500</t>
  </si>
  <si>
    <t>0945 330 7045</t>
  </si>
  <si>
    <t>RONAN REY BENITO</t>
  </si>
  <si>
    <t xml:space="preserve">LTS DEPT. STORE INC. NHQ BLDG. GEMPESAW EXTENSION DAVAO CITY </t>
  </si>
  <si>
    <t>0932 485 4002</t>
  </si>
  <si>
    <t>LEONY P. DE ASIS</t>
  </si>
  <si>
    <t>BLK. 719 A LOT 1 PH 3 EPDA ST. METRO GATE SUBD. LOMA DE GATO MARILAO BULACAN</t>
  </si>
  <si>
    <t>0933 813 2328/0995 833 0204</t>
  </si>
  <si>
    <t>JOSEPHINE M. BAMBO</t>
  </si>
  <si>
    <t xml:space="preserve">BLK. 2 LOT 8 VILLA OLYMPIA ST. M.H. DEL PILAR BRGY. KAY BUTO ( POB ) TANAY RIZAL 1980 </t>
  </si>
  <si>
    <t>0955 480 4147</t>
  </si>
  <si>
    <t>MARY ROSE T. GABRILLO</t>
  </si>
  <si>
    <t># 29 SIT. LASIP BUENLAGI CALASIAO PANGASINAN BUENLAG</t>
  </si>
  <si>
    <t>0907 822 1526/0950 255 0053</t>
  </si>
  <si>
    <t>JAN IVAN C. MARTINEZ</t>
  </si>
  <si>
    <t>2037  MARIA CLARA ST. SAMPALOC MANILA</t>
  </si>
  <si>
    <t>0906 211 5191</t>
  </si>
  <si>
    <t>SHAIRA ANN CORVERA</t>
  </si>
  <si>
    <t>2ND FLR. LEO'S BLDG. 111 8131 DR. A SANTOS AVE. SANDIONISIO PARAÑAQUE CITY</t>
  </si>
  <si>
    <t>0995 049 0592</t>
  </si>
  <si>
    <t>LESLIE L. CARRANZA</t>
  </si>
  <si>
    <t>971552918129/971564437976</t>
  </si>
  <si>
    <t>NANCY CARRANZA</t>
  </si>
  <si>
    <t xml:space="preserve">BRGY. HAD CONCHITA SAN DIONISIO ILO ILO </t>
  </si>
  <si>
    <t>0963 668 4282</t>
  </si>
  <si>
    <t>FE N. SOTTO</t>
  </si>
  <si>
    <t>JARDIOLEN NAGUN</t>
  </si>
  <si>
    <t>PRK. 4 POB. NABUNTURAN DAVAO DEL NORTE</t>
  </si>
  <si>
    <t>0975 048 0842</t>
  </si>
  <si>
    <t>ELSA S. FELICITAS</t>
  </si>
  <si>
    <t>VICENTE BALDERAS</t>
  </si>
  <si>
    <t>PRK. 4B LUBOGON TORIL DAVAO CITY</t>
  </si>
  <si>
    <t>PETER PAUL R. RODRIGUEZ</t>
  </si>
  <si>
    <t>CLARITA F. RECAÑA</t>
  </si>
  <si>
    <t>SIT. LIBIS BRGY. TANAUAN PLARIDEL QUEZON 4306</t>
  </si>
  <si>
    <t>0998 392 6138/0950 876 5243/0967 267 9326</t>
  </si>
  <si>
    <t>SAMUEL P. FUNELAS</t>
  </si>
  <si>
    <t>FLORDELIZA FUNELAS</t>
  </si>
  <si>
    <t>TAWAGAN CALAPAN CITY ORIENTAL MINDORO ( INFRONT TAWAGAN ELEM. SCHL. )</t>
  </si>
  <si>
    <t>0908 775 4968</t>
  </si>
  <si>
    <t>MAPIBEL DE LEON</t>
  </si>
  <si>
    <t>HONESTO DE LEON</t>
  </si>
  <si>
    <t>242 SINTURISAN SAN NICOLAS BATANGAS</t>
  </si>
  <si>
    <t>0921 456 2720</t>
  </si>
  <si>
    <t>MALOU R. LAMBERTE</t>
  </si>
  <si>
    <t>LUZMINDA LAMBERTE</t>
  </si>
  <si>
    <t>BRGY. SAN JUAN HILONGAS LEYTE</t>
  </si>
  <si>
    <t>0936 413 0427/353 567 8044</t>
  </si>
  <si>
    <t>0965 785 8585/0907 951 1297</t>
  </si>
  <si>
    <t>DOOR 71 POOR  YET - YET ISIDRO BLDG. BAYANIHAN RD. TUTING REYES ST. BRGY.  ANDAGAO KALIBO AKLAN</t>
  </si>
  <si>
    <t>MELANIE GUINTO</t>
  </si>
  <si>
    <t>HAZEL VILLAROZA</t>
  </si>
  <si>
    <t>19 - A MARIA CLARA ST. BRGY. SAN ISIDRO LABRADOR QUEZON CITY</t>
  </si>
  <si>
    <t>0998 957 2312</t>
  </si>
  <si>
    <t>BENJOHN MICHAEL PEREZ</t>
  </si>
  <si>
    <t xml:space="preserve">136 SAN MIGUEL PLAIN VIEW MANDALUYONG ( BROWN GATE DOOR E. ) </t>
  </si>
  <si>
    <t>0961 881 3494</t>
  </si>
  <si>
    <t>CHARISSE PAROLA</t>
  </si>
  <si>
    <t xml:space="preserve">VILLA PEÑA SUBD. BAGUMBAYAN PEQUEÑO GOA </t>
  </si>
  <si>
    <t>0977 057 8892</t>
  </si>
  <si>
    <t>ELLEN A. QUIAPO</t>
  </si>
  <si>
    <t xml:space="preserve">B 41 L. 1 TORREMOLINOS COR. SANTANDER ST. HACIENDA LA JOYA BRGY. BUHAY NA TUBIG IMUS CAVITE </t>
  </si>
  <si>
    <t xml:space="preserve">0917 884 9065 </t>
  </si>
  <si>
    <t>HELEN S. JERUS</t>
  </si>
  <si>
    <t># 333 SAN JUAN RORO EAST DIST. SORSOGON CITY</t>
  </si>
  <si>
    <t>0933 817 9348/0939 916 9381</t>
  </si>
  <si>
    <t>ALYANNA OCAMPO</t>
  </si>
  <si>
    <t>LOT 39 CALEDON ST. PH 7 TOWN &amp; COUNTRY BRGY. STO. TOMAS BIÑAN CITY LAGUNA</t>
  </si>
  <si>
    <t>0929 521 4255</t>
  </si>
  <si>
    <t>LENDIE B. GOMEZ</t>
  </si>
  <si>
    <t>MPDO MUNICIPAL HALL BLDG. POB. SIAYAN ZAMBOANGA DEL NORTE</t>
  </si>
  <si>
    <t>0950 096 3315</t>
  </si>
  <si>
    <t>NORLANIE P. DELA CRUZ</t>
  </si>
  <si>
    <t>BLK. 3 LOT 5 HELIUM ST. WILLIAM VILLE SUBD. SAN JUAN CITY OF MALOLOS BULACAN</t>
  </si>
  <si>
    <t>0921 220 6571</t>
  </si>
  <si>
    <t>MARK SALAZAR</t>
  </si>
  <si>
    <t xml:space="preserve">LOT 36 PH. 3, 3RD ST. HILLSIDE BAJADA DAVAO CITY </t>
  </si>
  <si>
    <t>0977 012 5413</t>
  </si>
  <si>
    <t xml:space="preserve">JOCELYN PAPILLA GOMEZ </t>
  </si>
  <si>
    <t># 183 BRGY. PASIMA MALASIQUI PANGASINAN 2421</t>
  </si>
  <si>
    <t>0951 122 9331</t>
  </si>
  <si>
    <t xml:space="preserve">ALAIN TAGBACAWLA </t>
  </si>
  <si>
    <t>3765 PADILLA ST. LOWER BICUTAN TAGUIG CITY</t>
  </si>
  <si>
    <t>0947 328 8325</t>
  </si>
  <si>
    <t>PAULINE BIANCA YUMUL</t>
  </si>
  <si>
    <t>1515 D OLIMAN ST. BRGY. VALENZUELA MAKATI CITY</t>
  </si>
  <si>
    <t>0945 132 0799</t>
  </si>
  <si>
    <t>RENA T. MEREGILDO</t>
  </si>
  <si>
    <t>165 BALITE ST. BRGY. JOSE P. RIZAL CATARMAN NORTHERN SAMAR</t>
  </si>
  <si>
    <t>0956 538 0067</t>
  </si>
  <si>
    <t>RENALYN ANDRADA</t>
  </si>
  <si>
    <t>3822 2ND ST. GHQ VILLAGE BRGY. KATUPARAN TAGUIG CITY</t>
  </si>
  <si>
    <t>0917 137 7305</t>
  </si>
  <si>
    <t>MAUREEN SAJONAS</t>
  </si>
  <si>
    <t>117 NAGPALANGAN BINMALEY PANGASINAN 2417</t>
  </si>
  <si>
    <t>0917 148 8819</t>
  </si>
  <si>
    <t>JHEN VALLO BARROZO</t>
  </si>
  <si>
    <t xml:space="preserve"># 148 BRGY. SAPANG STA. BARBARA PANGASINAN </t>
  </si>
  <si>
    <t>0945 895 2842/0908 243 1213</t>
  </si>
  <si>
    <t>CHARMAINE KING</t>
  </si>
  <si>
    <t>IRENE K. PAJE</t>
  </si>
  <si>
    <t>P 1 SAN RAFAEL GUINOBATAN  ALBAY</t>
  </si>
  <si>
    <t>0918 699 2896</t>
  </si>
  <si>
    <t>VIRGINIA V. KING</t>
  </si>
  <si>
    <t>PRK. 2 BRGY. IV MANTAGBAC DAET CAMARINES NORTE</t>
  </si>
  <si>
    <t>0929 338 3855</t>
  </si>
  <si>
    <t>RONIL GENENE</t>
  </si>
  <si>
    <t>GUIA C. GENENE</t>
  </si>
  <si>
    <t>SISIP LAMBUYOGAN ALICIA ZAMBOANGA SIBUGAY PROVINCE</t>
  </si>
  <si>
    <t>0951 576 6840</t>
  </si>
  <si>
    <t>GERTRUDIS DELA PENA</t>
  </si>
  <si>
    <t xml:space="preserve">33 LICIADA BUSTOS BULACAN </t>
  </si>
  <si>
    <t>EVA B. ICAWALO</t>
  </si>
  <si>
    <t>JOVEN REY SABASAJE</t>
  </si>
  <si>
    <t>PRK. PAG ASA LUN MASLA MACAPATAN SARANGGANI PROVINCE</t>
  </si>
  <si>
    <t>0951 508 7183/0910 322 1561</t>
  </si>
  <si>
    <t>GENALYN DIMANGAS TANEDO</t>
  </si>
  <si>
    <t>SILVENA TANEDO</t>
  </si>
  <si>
    <t>298 SIT. SINA TALAGA CAPAS TARLAC</t>
  </si>
  <si>
    <t>0998 346 3387/0967 694 6440</t>
  </si>
  <si>
    <t>JUDILINE TANEDO NAVAJA</t>
  </si>
  <si>
    <t># 304 SIT. SINA TALAGA CAPAS TARLAC</t>
  </si>
  <si>
    <t>0999 159 5020/0967 694 6440</t>
  </si>
  <si>
    <t>ANGELICA E. CRUZ</t>
  </si>
  <si>
    <t>FELINA PLACIDO ESPEÑA</t>
  </si>
  <si>
    <t>CROSS RD. STA. LUCIA ANGAT BULACAN</t>
  </si>
  <si>
    <t>0966 183 9589</t>
  </si>
  <si>
    <t xml:space="preserve">HYDEE CRUZ SAMIENTO </t>
  </si>
  <si>
    <t># 484 CALUMPANG CALUMPIT BULACAN</t>
  </si>
  <si>
    <t>0917 859 9939</t>
  </si>
  <si>
    <t>IRMA U. ALI</t>
  </si>
  <si>
    <t>0006 F O BACH PRK. 1 BRGY. TOMAS CABILI, ILIGAN CITY LANAO DEL NORTE 9200</t>
  </si>
  <si>
    <t>0905 276 4957</t>
  </si>
  <si>
    <t>EVANGELINE ALEJO</t>
  </si>
  <si>
    <t>SALOGON BROOKE'S POINT PALAWAN</t>
  </si>
  <si>
    <t>0917 899 5312</t>
  </si>
  <si>
    <t>DEBORAH DAWN B. LABENIA</t>
  </si>
  <si>
    <t>BRGY. AIRPORT VILL. CATARMAN NORTHERN SAMAR 6400</t>
  </si>
  <si>
    <t>0927 644 8435</t>
  </si>
  <si>
    <t>THERESA FERRER</t>
  </si>
  <si>
    <t>GSIS SURIGAO BRANCH PARKWAY HOTEL BLDG. BRGY. LUNA SURIGAO CITY</t>
  </si>
  <si>
    <t>0928 996 6336</t>
  </si>
  <si>
    <t>SWEETELYN JAVIER</t>
  </si>
  <si>
    <t>18 NAT'L RD. PUGARO BALUNGAO PANGASINAN</t>
  </si>
  <si>
    <t>0927 298 1456</t>
  </si>
  <si>
    <t>ANGELIE DE VERA</t>
  </si>
  <si>
    <t>466 MALINDONG BINMALEY PANGASINAN</t>
  </si>
  <si>
    <t>0918 476 4710</t>
  </si>
  <si>
    <t>CECILLIA ACAS</t>
  </si>
  <si>
    <t>PRK. 8 IMELDA LABASON ZAMBOANGA DEL NORTE</t>
  </si>
  <si>
    <t>0917 317 2350</t>
  </si>
  <si>
    <t>LOUELLA B. MANAOS</t>
  </si>
  <si>
    <t>TAGUIPORO SANTA IGNACIA TARLAC 2303</t>
  </si>
  <si>
    <t xml:space="preserve"> </t>
  </si>
  <si>
    <t>VENUS REYES</t>
  </si>
  <si>
    <t>JANE B. VILLAMERA</t>
  </si>
  <si>
    <t>EMERALD ST. STO. NIÑO MATINA DAVAO CITY</t>
  </si>
  <si>
    <t>0945 352 9215/0956 031 9318</t>
  </si>
  <si>
    <t>LYKA AMARILLE</t>
  </si>
  <si>
    <t>971554135174/971552316294</t>
  </si>
  <si>
    <t xml:space="preserve">VICTORIA MAGLASANG </t>
  </si>
  <si>
    <t>C/O HEALTH CENTER TIMES BEACH P 24 SAMPAGUITA ST. DAVAO CITY DAVAO DEL SUR</t>
  </si>
  <si>
    <t>0995 613 0306/0935 917 2926</t>
  </si>
  <si>
    <t>MARY JOY MASANGAY</t>
  </si>
  <si>
    <t>971521922694/09993525999</t>
  </si>
  <si>
    <t>CHRISTIAN M. DELA ROSA</t>
  </si>
  <si>
    <t>1687 SIT. BILUCAO II PULONG BUHANGIN STA. MARIA BULACAN</t>
  </si>
  <si>
    <t>0928 779 4346/0909 026 9835</t>
  </si>
  <si>
    <t>JOY C. VILLA ROZA</t>
  </si>
  <si>
    <t>RHONEY H. DESTAJO</t>
  </si>
  <si>
    <t>P 6 POB. NAAWAN MISAMIS ORIENTAL</t>
  </si>
  <si>
    <t>0948 624 5573</t>
  </si>
  <si>
    <t>HUSAM ELJISH</t>
  </si>
  <si>
    <t>971501178291/97150844646</t>
  </si>
  <si>
    <t>ROWELYN AGNES</t>
  </si>
  <si>
    <t>LAPAZ GUSTILO SIKATUNA APARTMENT ILO ILO CITY</t>
  </si>
  <si>
    <t>0961 330 2566</t>
  </si>
  <si>
    <t>KENNY PUMATONG</t>
  </si>
  <si>
    <t>BAYANI A. PUMATONG</t>
  </si>
  <si>
    <t># 385 F. MENDOZA ST. SAN ANTONIO SAN PASCUAL BATANGAS</t>
  </si>
  <si>
    <t>434034606</t>
  </si>
  <si>
    <t>LUZON</t>
  </si>
  <si>
    <t>ROLAND TY</t>
  </si>
  <si>
    <t>SUSANA CALA TY</t>
  </si>
  <si>
    <t>37 APOLLO ST. SAINT MICHAEL HOMES SUBD. LIAS MARILAO BULACAN</t>
  </si>
  <si>
    <t>0906 487 0934</t>
  </si>
  <si>
    <t>VIRRGINIA B. NAUL</t>
  </si>
  <si>
    <t>ELISA B. NAUL</t>
  </si>
  <si>
    <t>BRGY. TEJERO HILONGOS LEYTE</t>
  </si>
  <si>
    <t>0963 910 7584</t>
  </si>
  <si>
    <t>NARCISO ESCALA</t>
  </si>
  <si>
    <t>RONA MAE S. ESCALA</t>
  </si>
  <si>
    <t>173 BALIWAGAN BALINGASAG  MISAMIS ORIENTAL 9005</t>
  </si>
  <si>
    <t>0997 068 0378</t>
  </si>
  <si>
    <t>MICHELLE A. RICO</t>
  </si>
  <si>
    <t>AGNES RICO</t>
  </si>
  <si>
    <t>276 ESTANISLAO ST. POLIHAN HERMOSA BATAAN</t>
  </si>
  <si>
    <t>0977 418 7466</t>
  </si>
  <si>
    <t>ANALIZA TOBIA</t>
  </si>
  <si>
    <t>PH. 7 DIZON ESTATE SAN FERNANDO PAMPANGA</t>
  </si>
  <si>
    <t>0945 891 4425</t>
  </si>
  <si>
    <t>FLORDELIZA UBAS</t>
  </si>
  <si>
    <t>JULIANA MARKET BRGY. UNANG SIGAW BALINTAWAK Q.C.</t>
  </si>
  <si>
    <t>0928 390 3536</t>
  </si>
  <si>
    <t>REGINA C. SANCHEZ</t>
  </si>
  <si>
    <t>072 PRK. 6 A PARALAYA ST. SAN JUAN APALIT PAMPANGA 2016</t>
  </si>
  <si>
    <t>0975 977 9459</t>
  </si>
  <si>
    <t>7961 SEVILLA ST. BINONDO MANILA</t>
  </si>
  <si>
    <t>0961 122 0338</t>
  </si>
  <si>
    <t>C/O JEFFERSON NAVARRO               RONITZ DIMAZANA</t>
  </si>
  <si>
    <t>ANNAMOR VELASCO</t>
  </si>
  <si>
    <t>UNIT 531 GUADALOPE BLISS BLDG. 5 PH. 1 JP RIZAL EXT. CEMBO MAKATI CITY</t>
  </si>
  <si>
    <t>0925 806 0996</t>
  </si>
  <si>
    <t>KRISTOFFER JOHN ESCOBAR</t>
  </si>
  <si>
    <t>24 BATANGAS ST. GREEN VALLEY SUBD. SAN PABLO CITY LAGUNA 4000</t>
  </si>
  <si>
    <t>0956 664 1248/0945 173 6000</t>
  </si>
  <si>
    <t>APPLE BLOSSOM A. CABRAL</t>
  </si>
  <si>
    <t>PRK. 6 BRGY. AMUNGAN IBA ZAMBALES 2201</t>
  </si>
  <si>
    <t>0956 441 9074/0950 825 7397</t>
  </si>
  <si>
    <t xml:space="preserve">DIWATA DOMINGO </t>
  </si>
  <si>
    <t>ORTEGA RESIDENCE CASULAGAN MANGATAREM PANGASINAN 2413</t>
  </si>
  <si>
    <t>0927 780 5586</t>
  </si>
  <si>
    <t>MARIA D. LUMBAD</t>
  </si>
  <si>
    <t>AMADO DELA PEÑA</t>
  </si>
  <si>
    <t>PRK. SAN FRANCISCO CABALANTIAN MANTICAO MISAMIS ORIENTAL</t>
  </si>
  <si>
    <t>AIMAE JOY PANCHO</t>
  </si>
  <si>
    <t>ARLYN PANCHO</t>
  </si>
  <si>
    <t>BLK. 14 LOT 10 VILLA PARAISO SUBD. VISAYAN VILL. TAGUM CITY DAVAO DEL NORTE</t>
  </si>
  <si>
    <t>0995 896 2789</t>
  </si>
  <si>
    <t>JHON NEIL SICAT</t>
  </si>
  <si>
    <t>BLK. 135 LOT 16 NORTHVILLE 14 CALULUT CITY OF SAN FERNANDO PAMPANGA</t>
  </si>
  <si>
    <t>0929 262 9591</t>
  </si>
  <si>
    <t>RONALYN AZARCON</t>
  </si>
  <si>
    <t>RONIEL TUMLOS</t>
  </si>
  <si>
    <t>BRGY. YATINGAN PONTEVEDRA CAPIZ 5802</t>
  </si>
  <si>
    <t>0963 391 7143/0920 396 3475</t>
  </si>
  <si>
    <t>LAWANIT</t>
  </si>
  <si>
    <t>EDWIN GAMMAD</t>
  </si>
  <si>
    <t>REYMARK G. GAMMAD</t>
  </si>
  <si>
    <t>MINANGA NORTE IGUIG CAGAYAN VALLEY</t>
  </si>
  <si>
    <t>TEAM BENZI</t>
  </si>
  <si>
    <t>TEAM JONATHAN</t>
  </si>
  <si>
    <t>TEAM EMERSON</t>
  </si>
  <si>
    <t>TEAM HOMER</t>
  </si>
  <si>
    <t>TEAM SANDIE</t>
  </si>
  <si>
    <t>TEAM MIKE</t>
  </si>
  <si>
    <t>HOLD</t>
  </si>
  <si>
    <t>DXB</t>
  </si>
  <si>
    <t>PRIORITIZE</t>
  </si>
  <si>
    <t>SHIPPER NO</t>
  </si>
  <si>
    <t>ENRIQUITTA</t>
  </si>
  <si>
    <t>MAUREEN YEBRA</t>
  </si>
  <si>
    <t>BLK 8 LOT 50 ST. JOSEPH RICHFIELD HINAGIKU ST. BRGY. TAGAPO STA. ROSA LAGUNA</t>
  </si>
  <si>
    <t>09998996037</t>
  </si>
  <si>
    <t>RIA GRACE TRAJANO</t>
  </si>
  <si>
    <t>JESHER TRAJANO</t>
  </si>
  <si>
    <t>33 RAMIREZ EXT. ADUAS CENTRO CABANATUAN CITY NUEVA ECIJA 3100</t>
  </si>
  <si>
    <t>09264021032</t>
  </si>
  <si>
    <t>MICHAEL BATILES</t>
  </si>
  <si>
    <t>JOSELYN ILAS</t>
  </si>
  <si>
    <t>LOT 10 BLK 14 ST. PACIFIC TERRACES COMMUNITY PTC NIA ROAD CARSADANG BAGO IMUS CAVITE</t>
  </si>
  <si>
    <t>09263896112</t>
  </si>
  <si>
    <t xml:space="preserve">JOSELYN ILAS </t>
  </si>
  <si>
    <t>LOT 10 BLK 14ST. PACIFIC TERRACES COMMNITY PTC NIA ROAD CARSADANG BAGO IMUS CAVITE</t>
  </si>
  <si>
    <t>FOC</t>
  </si>
  <si>
    <t xml:space="preserve">MARICEL CASTANEDA </t>
  </si>
  <si>
    <t xml:space="preserve">JOSHUA PACURZA </t>
  </si>
  <si>
    <t>BRGY. BARBARANGAY SAN JUAN ABRA</t>
  </si>
  <si>
    <t>09613430905</t>
  </si>
  <si>
    <t xml:space="preserve">RAMON OFIANGA </t>
  </si>
  <si>
    <t xml:space="preserve">MA. MILDRED OFIANGA </t>
  </si>
  <si>
    <t>P5  BLK 41 LOT 2 MABUHAY H OMES 2000 BRGY. SALAWAG DASMARINAS CAVITE</t>
  </si>
  <si>
    <t>09684279312  +63465411573</t>
  </si>
  <si>
    <t xml:space="preserve">RISA ESMERIO </t>
  </si>
  <si>
    <t xml:space="preserve">RLI MAY ESMERIO // RITA CLUTARIO </t>
  </si>
  <si>
    <t>BRGY. ZONE 5 SAN ROQUE N .SAMAR 6415</t>
  </si>
  <si>
    <t>09654216550</t>
  </si>
  <si>
    <t>AILEEN SANTOS</t>
  </si>
  <si>
    <t>FEDIZ DIANE MOLDE</t>
  </si>
  <si>
    <t xml:space="preserve">OEANDER BIRCHWOOD ACACIA ESTATES TAGUIG CITY </t>
  </si>
  <si>
    <t>0927146691</t>
  </si>
  <si>
    <t xml:space="preserve">JOSEPH MOLINA </t>
  </si>
  <si>
    <t>ROSALINA VALEN</t>
  </si>
  <si>
    <t xml:space="preserve">119 B.E  ANGELES ST. BRGY. SANTO TOMAS PASIG CITY </t>
  </si>
  <si>
    <t>09272958695</t>
  </si>
  <si>
    <t>MARA DE VILLA PANODIO</t>
  </si>
  <si>
    <t xml:space="preserve">MARY JANE AQUAITAN LIM </t>
  </si>
  <si>
    <t>EVERGREEN SUBD. POBLACION II VICTORIA 5205 MINDORO</t>
  </si>
  <si>
    <t>09486855856  09779668925</t>
  </si>
  <si>
    <t>CHIRPYBELLE GERALDEZ</t>
  </si>
  <si>
    <t>JOHN GERLADEZ</t>
  </si>
  <si>
    <t>34 MONTENEGRO ST. BF RESORT VILLAGE LAS PINAS 1740 CITY</t>
  </si>
  <si>
    <t>09664916441  09617181198</t>
  </si>
  <si>
    <t>1 LARGE TO FOLLOW</t>
  </si>
  <si>
    <t>TV 55 INCH</t>
  </si>
  <si>
    <t>JAIME LOZADA</t>
  </si>
  <si>
    <t>MENCHU BANTA</t>
  </si>
  <si>
    <t>1096 SULOK SALUYSOY MEYCAUYAN CITY BULACAN</t>
  </si>
  <si>
    <t>09562959278</t>
  </si>
  <si>
    <t>JOSEPHINE BIGNAY</t>
  </si>
  <si>
    <t>JOEY BGINAY</t>
  </si>
  <si>
    <t>BRGY. CACAO KANANGA LEYTE 6531</t>
  </si>
  <si>
    <t>09996622767  09101874447</t>
  </si>
  <si>
    <t>TV40INCH</t>
  </si>
  <si>
    <t>FREE</t>
  </si>
  <si>
    <t>RHEA QUINTIWA</t>
  </si>
  <si>
    <t>LOUISE QUINTILLA</t>
  </si>
  <si>
    <t xml:space="preserve">SANTAL VILLA 2 LOT 4 BLK 5 BRGY. TACULING BACOLOD CITY NEGROS OCCIDENTAL </t>
  </si>
  <si>
    <t>094657646946</t>
  </si>
  <si>
    <t>MARIELY PALANAS</t>
  </si>
  <si>
    <t>971545094019  971565390394</t>
  </si>
  <si>
    <t xml:space="preserve">MARIE ANNE PALANAS </t>
  </si>
  <si>
    <t>BLK 8 LOT 5 MARY TOWN PLACE SUBD. BRGY. BULAC STA. MARIA BULACAN</t>
  </si>
  <si>
    <t>09533959377  09086995104</t>
  </si>
  <si>
    <t>CHRISTINA MACARAEG</t>
  </si>
  <si>
    <t>PRIMA ASPERA MACARAEG</t>
  </si>
  <si>
    <t xml:space="preserve">PH- 8A PKG. 7 BLK 109 LOT 24 BRGY. 176 BAGONG SILANG CALOOOCAN CITY </t>
  </si>
  <si>
    <t>09458492918  09086003325</t>
  </si>
  <si>
    <t xml:space="preserve">ROSE MARE LIBANG </t>
  </si>
  <si>
    <t>RODOLFO CRUZ</t>
  </si>
  <si>
    <t>PHASE 2 BLK 2 LOT 1F MASTRILI VILLAGE BAGONG SIKAT  SA. ANA TAGUIG CITY</t>
  </si>
  <si>
    <t>09298562205     09958122520</t>
  </si>
  <si>
    <t>JOANN ACERO</t>
  </si>
  <si>
    <t>ROBERTO ACERO</t>
  </si>
  <si>
    <t>BRGY. ABIHILAN CANDIJAY BOHOL</t>
  </si>
  <si>
    <t>09668849826  09055490072</t>
  </si>
  <si>
    <t>CAROLYN ORPIA</t>
  </si>
  <si>
    <t>MARJORIE ORPIA</t>
  </si>
  <si>
    <t>BRGY. DILAN PAURIDO ZONE 1 URDANETA CITY PANGASINAN</t>
  </si>
  <si>
    <t>09552719791</t>
  </si>
  <si>
    <t>ELMA CANJA</t>
  </si>
  <si>
    <t>LORNA GARAY</t>
  </si>
  <si>
    <t xml:space="preserve">SINDANGAN ZAMBOANGA DEL NORTE </t>
  </si>
  <si>
    <t>09162270373</t>
  </si>
  <si>
    <t>MARIA ROMELIA CANJA</t>
  </si>
  <si>
    <t>MC KINLEY WEST TAGUIG METRO MANILA</t>
  </si>
  <si>
    <t>09088926603</t>
  </si>
  <si>
    <t>JULITA FRANCO MANUEL</t>
  </si>
  <si>
    <t>JOLINA SHANE MANUEL</t>
  </si>
  <si>
    <t>BRGY. DULONG BAYAN QUEZON NUEVA ECIJA</t>
  </si>
  <si>
    <t>09951523308</t>
  </si>
  <si>
    <t>MICHAELLA SUNGA</t>
  </si>
  <si>
    <t>MARIA KAREN CASUPANAN</t>
  </si>
  <si>
    <t xml:space="preserve">217 PUROK 5 PLANAS PURAC PAMAPANGA </t>
  </si>
  <si>
    <t>09499446464  09355562540</t>
  </si>
  <si>
    <t>MARCELO GUICO</t>
  </si>
  <si>
    <t>FELDA MALANO</t>
  </si>
  <si>
    <t>2018  TOMAS MAPUA ST. STA. CRUZ MANILA 1014 BRGY. 354</t>
  </si>
  <si>
    <t>09164499448</t>
  </si>
  <si>
    <t>HALIMA ULAMA</t>
  </si>
  <si>
    <t xml:space="preserve">RAHMA GUIAMELON // </t>
  </si>
  <si>
    <t>2GO SALIMBAO SULTAN KUDARAT MAGUINDANAO</t>
  </si>
  <si>
    <t>09678244113  09653801619  09061934068</t>
  </si>
  <si>
    <t>VANESSA EDMARIE BELLESCO</t>
  </si>
  <si>
    <t>MARICAR BELLESCO</t>
  </si>
  <si>
    <t xml:space="preserve">PUROK ZENIA CABALANTIAN MANTICAD MISAMIS ORIENTAL </t>
  </si>
  <si>
    <t>09199495521</t>
  </si>
  <si>
    <t>HOLY JOY REYES</t>
  </si>
  <si>
    <t>BERNARDO REYES</t>
  </si>
  <si>
    <t xml:space="preserve">BLK 4 LOT 23 AFP PNPEP HOUSING TAGUIG VILLAGE PH -2 BRGY. PINAGSAMA TAGUIG </t>
  </si>
  <si>
    <t>09282742791</t>
  </si>
  <si>
    <t xml:space="preserve">ROMALYN GANIO </t>
  </si>
  <si>
    <t>EMERITA GANIO // JESUS DANNUY JR.</t>
  </si>
  <si>
    <t xml:space="preserve">PUROK 3 AMETHYST SUBD. VILLA COLOMA NUEVA VIZCAYA </t>
  </si>
  <si>
    <t>09153452361</t>
  </si>
  <si>
    <t xml:space="preserve">SEBARET SEGUNDO </t>
  </si>
  <si>
    <t xml:space="preserve">NIDA T . SEGUNDO </t>
  </si>
  <si>
    <t>BRGY. MAGUYEPYEP SALLAPADAN ABRA</t>
  </si>
  <si>
    <t>09195898046</t>
  </si>
  <si>
    <t>CONRAD VILLADOS</t>
  </si>
  <si>
    <t>971543551270  971503597934</t>
  </si>
  <si>
    <t>VIRGINIA VILLADOS ALLAM // ANGELIQUE VILLANOS ALLAM</t>
  </si>
  <si>
    <t>2700 - B ALLEY NO.1 LAMAYAN ST. STA ANA MANILA</t>
  </si>
  <si>
    <t>09778429181  09177147607</t>
  </si>
  <si>
    <t>VANESSA ESPEZETA</t>
  </si>
  <si>
    <t>ERROL JOHN ESPELETA</t>
  </si>
  <si>
    <t>BLK 17 LOT 28 PAFFO0DIL PARK HOMES QUEENS ROW WEST MOLINO BACOOR CAVITE</t>
  </si>
  <si>
    <t>09669566995</t>
  </si>
  <si>
    <t>ALLAN DAVID PENA</t>
  </si>
  <si>
    <t>MARY ANN DAVID</t>
  </si>
  <si>
    <t>008 PUROK 1 MALIPATONG STO. ROSARIO SAN LUIS PAMPANGA</t>
  </si>
  <si>
    <t>09326019846</t>
  </si>
  <si>
    <t>NORSAIDA BARAGUIR</t>
  </si>
  <si>
    <t>RIDA EBRAHIM</t>
  </si>
  <si>
    <t>DIMAPATOY DINAIG PROPER DATU UDIN SINSUAT MAGUINDANAO</t>
  </si>
  <si>
    <t>09275012627</t>
  </si>
  <si>
    <t>CATH MOJACKARIN</t>
  </si>
  <si>
    <t>INDASHAM HAMID</t>
  </si>
  <si>
    <t>BANGKEROHAN IPIL ZAMBOANGA SIBUGAY</t>
  </si>
  <si>
    <t>09357661200</t>
  </si>
  <si>
    <t>GLORIA CRISTAL</t>
  </si>
  <si>
    <t xml:space="preserve">RONALD CAMPOREDONDO </t>
  </si>
  <si>
    <t>DIST. 3 -13 PUROK SAGING PALIQUE HAGONOY DAVAO DEL SUR</t>
  </si>
  <si>
    <t>NO NUMBER CALL THE SENDER</t>
  </si>
  <si>
    <t>LYN LYN GASCON</t>
  </si>
  <si>
    <t>REALYN GASCON</t>
  </si>
  <si>
    <t>DILAN PAURIDO URDANETA CITY ZONE 1</t>
  </si>
  <si>
    <t>09654316283</t>
  </si>
  <si>
    <t>CHARMAINE REA PASCUA</t>
  </si>
  <si>
    <t xml:space="preserve">RYAN // MARY ANNE CALEON </t>
  </si>
  <si>
    <t>BRGY.DALDACAN CALIMUYOD ILOCOS SUR</t>
  </si>
  <si>
    <t>09557414700</t>
  </si>
  <si>
    <t>ANNABELE DELFIN</t>
  </si>
  <si>
    <t xml:space="preserve">CRISANTO PRUDENTE </t>
  </si>
  <si>
    <t>ZONE 4 BACUYANGAN HINOBAAN NEGROS OCCIDENTAL 6114</t>
  </si>
  <si>
    <t>09973810913</t>
  </si>
  <si>
    <t>MICHAEL ANGELO CAPARIDA</t>
  </si>
  <si>
    <t>VALENTINO CAPARIDA</t>
  </si>
  <si>
    <t>LOT 66 PHASE A BRGY. FRANCISCO HOMES NARRA SAN JOSE DEL MONTE BULACAN</t>
  </si>
  <si>
    <t>09232108430</t>
  </si>
  <si>
    <t>PATRICIA ESKON</t>
  </si>
  <si>
    <t>HERMINIA IGNACIO</t>
  </si>
  <si>
    <t>10 ORO ST. TUGATOG MALABON CITY METRO MANILA</t>
  </si>
  <si>
    <t>09569002677</t>
  </si>
  <si>
    <t>JOAS VIERNES</t>
  </si>
  <si>
    <t xml:space="preserve">MARIS ABOGADA </t>
  </si>
  <si>
    <t xml:space="preserve">ZONE 5A TANGKE TABOK OPAL MISAMIS ORIENTAL </t>
  </si>
  <si>
    <t>09752661615  09066945248</t>
  </si>
  <si>
    <t>NOORA CARCASONA</t>
  </si>
  <si>
    <t>MYLA CARCASONA</t>
  </si>
  <si>
    <t>STO.NINO LOON BOHOL</t>
  </si>
  <si>
    <t>09158757557</t>
  </si>
  <si>
    <t>IRENE TAGONISA</t>
  </si>
  <si>
    <t xml:space="preserve">GERNONIMO GANCIOSO </t>
  </si>
  <si>
    <t xml:space="preserve">BLK 29 LOT 19 SAMPAGUITA ST. PH.1 CAPITOL HILLS BRGY. LAPIDARIO TRECE MARTINES CITY CAVITE </t>
  </si>
  <si>
    <t>09301288364</t>
  </si>
  <si>
    <t>VIVIAN PALMADA</t>
  </si>
  <si>
    <t>OFELIA PALMADA</t>
  </si>
  <si>
    <t>MARAY MARAY DON CARLOS BUKIDNON 8712</t>
  </si>
  <si>
    <t>09381753776</t>
  </si>
  <si>
    <t>ROCHELLE LONGNO VALENZUELA</t>
  </si>
  <si>
    <t>HEIDI ORGANO</t>
  </si>
  <si>
    <t xml:space="preserve">2257 INTERIOR 9 FELIPA ST. SAMPALOC MANILA BRGY. 540 ZONE 53 </t>
  </si>
  <si>
    <t>09420434818</t>
  </si>
  <si>
    <t>DIGNA NAVARRO</t>
  </si>
  <si>
    <t>REMEDIOS QUINTO</t>
  </si>
  <si>
    <t xml:space="preserve">PUROK 5 SAN PEDRO APARTADO ALCAL PANGASINAN </t>
  </si>
  <si>
    <t>09294774477</t>
  </si>
  <si>
    <t xml:space="preserve">ALLAN DAVID PENA </t>
  </si>
  <si>
    <t>MARY ANN DAVID PENA</t>
  </si>
  <si>
    <t xml:space="preserve">008 PUROK 1 MALIPATONG STO. ROSARIO SAN LUIS PAMPANGA </t>
  </si>
  <si>
    <t>TV 43INCH</t>
  </si>
  <si>
    <t>JULYTH BAJADE</t>
  </si>
  <si>
    <t>EMELDO PAHAO</t>
  </si>
  <si>
    <t xml:space="preserve">BRGY. PANTAD LAPUYAN ZAMBOANGA DEL SUR </t>
  </si>
  <si>
    <t>09261805075</t>
  </si>
  <si>
    <t>SAIMA SALIPADA</t>
  </si>
  <si>
    <t>HAMSA SANDUYUGAN // KASAN EBRAHIM</t>
  </si>
  <si>
    <t>CIVIL SECURITY GUARD IN CITY HALL PEOPLE PALACE PUROK 6 RH 9 COTABATO CITY</t>
  </si>
  <si>
    <t>09653505136</t>
  </si>
  <si>
    <t>FRITZIE JOYA</t>
  </si>
  <si>
    <t>JAZPER JIM JOYA</t>
  </si>
  <si>
    <t xml:space="preserve">2 SAMPAGUITA ST. SAN DIONISIO ATLAS RD. SAN BARTOLEME NOVALICHES QUEZON CITY </t>
  </si>
  <si>
    <t>09312500677</t>
  </si>
  <si>
    <t>MADILYN LLANZA</t>
  </si>
  <si>
    <t xml:space="preserve">NAZEL LLANZA </t>
  </si>
  <si>
    <t>SAN MIGUEL BAO CAMARINES SUR</t>
  </si>
  <si>
    <t>09999245378</t>
  </si>
  <si>
    <t>JUVELYN OFFICIAL</t>
  </si>
  <si>
    <t>971547212669  971566085304</t>
  </si>
  <si>
    <t>ANTONIO OFFICIAL</t>
  </si>
  <si>
    <t>COGON PANITAN CAPIZ</t>
  </si>
  <si>
    <t>09126152800</t>
  </si>
  <si>
    <t>ANNA LIZA GAMAS</t>
  </si>
  <si>
    <t>ESTER MEDEL</t>
  </si>
  <si>
    <t xml:space="preserve">210 APITONG ST. LAGAO BALITE GENERAL SANTOS CITY </t>
  </si>
  <si>
    <t>09127077386</t>
  </si>
  <si>
    <t>JULINDA JAVA</t>
  </si>
  <si>
    <t xml:space="preserve">JERSON YNOT </t>
  </si>
  <si>
    <t>PUROK DELAMBACA BRGY. MAGSAYSAY POL. SOUTH COTABATO</t>
  </si>
  <si>
    <t>09128183352</t>
  </si>
  <si>
    <t>ALFONSO BALONGOY</t>
  </si>
  <si>
    <t>ROBERTO BALONGOY</t>
  </si>
  <si>
    <t>SAN ISIDRO SAN MIGUEL ZAMBOANGA DEL SUR</t>
  </si>
  <si>
    <t>09632418062</t>
  </si>
  <si>
    <t>DARIS SERRANO</t>
  </si>
  <si>
    <t>DONA SERRANO</t>
  </si>
  <si>
    <t>463 BONIFACIO ST. PUROK 14 POBLACION ISING CARMEN DAVAO DEL NORTE 8101</t>
  </si>
  <si>
    <t>09152857633</t>
  </si>
  <si>
    <t>RENALYN VALLADOLID</t>
  </si>
  <si>
    <t>LEA VALLADOLID</t>
  </si>
  <si>
    <t xml:space="preserve">BRGY. 15 MARQUEZ ST. ILAWOD EAST. LEGAZPI CITY </t>
  </si>
  <si>
    <t>09608600308</t>
  </si>
  <si>
    <t>CONTAINER-008</t>
  </si>
  <si>
    <t>SD #</t>
  </si>
  <si>
    <t>DATE</t>
  </si>
  <si>
    <t>S.NO</t>
  </si>
  <si>
    <t>BOX TYPE</t>
  </si>
  <si>
    <t>QTY</t>
  </si>
  <si>
    <t>SHIPPER NAME</t>
  </si>
  <si>
    <t xml:space="preserve">SALESMAN </t>
  </si>
  <si>
    <t>SHIPPER CONTACT NO.</t>
  </si>
  <si>
    <t>CONSIGNEE NAME</t>
  </si>
  <si>
    <t>CONSIGNEE ADDRESS</t>
  </si>
  <si>
    <t>CONSIGNEE CONTACT NO.</t>
  </si>
  <si>
    <t>Width</t>
  </si>
  <si>
    <t>Long</t>
  </si>
  <si>
    <t>Height</t>
  </si>
  <si>
    <t>CNT-008</t>
  </si>
  <si>
    <t>SM</t>
  </si>
  <si>
    <t>PRINCESS GARATE</t>
  </si>
  <si>
    <t>JAMES</t>
  </si>
  <si>
    <t xml:space="preserve">EILEEN GARATE </t>
  </si>
  <si>
    <t xml:space="preserve">BLOCK 12 LOT 23 PHASE 2 BABAG 1 LAPU-LAPU CITY CEBU </t>
  </si>
  <si>
    <t>B</t>
  </si>
  <si>
    <t>ARNIE RAMOS</t>
  </si>
  <si>
    <t xml:space="preserve">ESTRLLA RAMOS </t>
  </si>
  <si>
    <t xml:space="preserve">BRGY 13 SAN NICOLAS ILOCOS NORTE </t>
  </si>
  <si>
    <t>MR</t>
  </si>
  <si>
    <t xml:space="preserve">DONNA MARIE MUEGA </t>
  </si>
  <si>
    <t xml:space="preserve">CRIS-ADA MUEGA </t>
  </si>
  <si>
    <t>687 SALES ST DAVAO CITY</t>
  </si>
  <si>
    <t xml:space="preserve">GLADY LILAC </t>
  </si>
  <si>
    <t xml:space="preserve">ARLENE ULAC </t>
  </si>
  <si>
    <t xml:space="preserve">089 PUROK 1 SAN CRISTOBAL SAN PABLO CITY LAGUNA </t>
  </si>
  <si>
    <t xml:space="preserve">ROBERT TAGARAN </t>
  </si>
  <si>
    <t xml:space="preserve">JAYSON SAN PEDRO </t>
  </si>
  <si>
    <t xml:space="preserve">BLOCK 1 GEN RICARTE LLANERA NEUVA ECIJA </t>
  </si>
  <si>
    <t>ODD</t>
  </si>
  <si>
    <t xml:space="preserve">MARLON DOMINGO </t>
  </si>
  <si>
    <t xml:space="preserve">MARIE GRACE ROMERO </t>
  </si>
  <si>
    <t xml:space="preserve">UPPE CEBUANO BRGY CEBUANO TUPI SOUTH COTABATO </t>
  </si>
  <si>
    <t>J</t>
  </si>
  <si>
    <t xml:space="preserve">JHOANE BACHICHA </t>
  </si>
  <si>
    <t xml:space="preserve">RAMIL AMIEL FAMA </t>
  </si>
  <si>
    <t xml:space="preserve">SITIO SAN ROQUE PANTOK BINANGONAN RIZAL </t>
  </si>
  <si>
    <t xml:space="preserve">JAN QUIZON VILLANUEVA </t>
  </si>
  <si>
    <t xml:space="preserve">YOLANDA QUIZON </t>
  </si>
  <si>
    <t>BL22 LOT 15 FIESTA COMMUNITIES CALULUT CITY OF SAN FERNANDO PAMPANGA</t>
  </si>
  <si>
    <t xml:space="preserve">WAN JIE DALOG </t>
  </si>
  <si>
    <t>VANJIE DALOG C/O JOHNY DALOG</t>
  </si>
  <si>
    <t xml:space="preserve">PUROK 16 KARINGIN MAGSAYSAY BAYOMBONG NUEVA VIZCAYA </t>
  </si>
  <si>
    <t xml:space="preserve">JAMES </t>
  </si>
  <si>
    <t>3/3</t>
  </si>
  <si>
    <t>2/2</t>
  </si>
  <si>
    <t>2/3</t>
  </si>
  <si>
    <t>5/5</t>
  </si>
  <si>
    <t>6/6</t>
  </si>
  <si>
    <t>4/5</t>
  </si>
  <si>
    <t>4/6</t>
  </si>
  <si>
    <t>4/4</t>
  </si>
  <si>
    <t>1/3</t>
  </si>
  <si>
    <t>1/2</t>
  </si>
  <si>
    <t>2/4</t>
  </si>
  <si>
    <t>3/4</t>
  </si>
  <si>
    <t>2/5</t>
  </si>
  <si>
    <t>1/4</t>
  </si>
  <si>
    <t>3/6</t>
  </si>
  <si>
    <t>TV</t>
  </si>
  <si>
    <t>1/6</t>
  </si>
  <si>
    <t>1/5</t>
  </si>
  <si>
    <t>SJ</t>
  </si>
  <si>
    <t>0947 727 4997</t>
  </si>
  <si>
    <t>KENNETH JOHN BALUYA</t>
  </si>
  <si>
    <t>scooter</t>
  </si>
  <si>
    <t>SEJ</t>
  </si>
  <si>
    <t>73</t>
  </si>
  <si>
    <t>JUMBO</t>
  </si>
  <si>
    <t>57</t>
  </si>
  <si>
    <t>74</t>
  </si>
  <si>
    <t>MEDIUM</t>
  </si>
  <si>
    <t>46</t>
  </si>
  <si>
    <t>72</t>
  </si>
  <si>
    <t>SMALL</t>
  </si>
  <si>
    <t>40</t>
  </si>
  <si>
    <t>31 AUG 21</t>
  </si>
  <si>
    <t>SJ PINAS BOX</t>
  </si>
  <si>
    <t>56</t>
  </si>
  <si>
    <t>96</t>
  </si>
  <si>
    <t>SR NO.</t>
  </si>
  <si>
    <t>DESTINATION</t>
  </si>
  <si>
    <t>BOX</t>
  </si>
  <si>
    <t>Said to contain (STC)  QTY</t>
  </si>
  <si>
    <t>M</t>
  </si>
  <si>
    <t>S</t>
  </si>
  <si>
    <t>1</t>
  </si>
  <si>
    <t>TERESA PACULANAN</t>
  </si>
  <si>
    <t>9186</t>
  </si>
  <si>
    <t>ALLAN PACULANAN</t>
  </si>
  <si>
    <t>SANCHEZ ST. PAMACPACAN JAEN NUEVA ECIJA</t>
  </si>
  <si>
    <t>0917-9939145</t>
  </si>
  <si>
    <t>NUEVA ECIJA</t>
  </si>
  <si>
    <t>THREAD MILL WOOD CRATE</t>
  </si>
  <si>
    <t>2</t>
  </si>
  <si>
    <t>9205 3/3</t>
  </si>
  <si>
    <t>3</t>
  </si>
  <si>
    <t>SONIA PASIA</t>
  </si>
  <si>
    <t>9389</t>
  </si>
  <si>
    <t>PAULINE JOYCE PASIA AND  SIMEOMA ARANO</t>
  </si>
  <si>
    <t>0947-6506447</t>
  </si>
  <si>
    <t>BATANGAS</t>
  </si>
  <si>
    <t>JUMBO   IMEREX BOX</t>
  </si>
  <si>
    <t>4</t>
  </si>
  <si>
    <t>RACQUEL RUBAI</t>
  </si>
  <si>
    <t>9392 1/3</t>
  </si>
  <si>
    <t>KARL NAVARRO</t>
  </si>
  <si>
    <t>BLK 8 LOT 19 GENERAL LUNA ST. SOLDIER HILLS 2 TALON 5 LAS PIÑAS CITY - 1752</t>
  </si>
  <si>
    <t>0927-6531162 / 02-8800237</t>
  </si>
  <si>
    <t>LAS PIÑAS</t>
  </si>
  <si>
    <t>5</t>
  </si>
  <si>
    <t>9392 2/3</t>
  </si>
  <si>
    <t>SUPER JUMBO PADZ BOX</t>
  </si>
  <si>
    <t>6</t>
  </si>
  <si>
    <t>9392 3/3</t>
  </si>
  <si>
    <t>7</t>
  </si>
  <si>
    <t>MARY ANN BERNAL</t>
  </si>
  <si>
    <t>9394 1/2</t>
  </si>
  <si>
    <t>MARIA T. BERNAL</t>
  </si>
  <si>
    <t>BLK 9 LOT 1-B HERALD VILLE SUBD. SAN ISIDRO, ANGONO RIZAL</t>
  </si>
  <si>
    <t>0949-6654548</t>
  </si>
  <si>
    <t>ANGONO RIZAL</t>
  </si>
  <si>
    <t>8</t>
  </si>
  <si>
    <t>9394 2/2</t>
  </si>
  <si>
    <t>9</t>
  </si>
  <si>
    <t>RHODORA RABACAL</t>
  </si>
  <si>
    <t>9395 1/4</t>
  </si>
  <si>
    <t>NERI RABACAL TEORICA</t>
  </si>
  <si>
    <t># 1494 ST. CLAIRE VILLAGE BRGY. DUALE LIMAY , BATAAN</t>
  </si>
  <si>
    <t>0908-7777377</t>
  </si>
  <si>
    <t>BATAAN</t>
  </si>
  <si>
    <t>SUPER JUMBO KHOORY BOX</t>
  </si>
  <si>
    <t>10</t>
  </si>
  <si>
    <t>9395 2/4</t>
  </si>
  <si>
    <t>11</t>
  </si>
  <si>
    <t>9395 3/4</t>
  </si>
  <si>
    <t>12</t>
  </si>
  <si>
    <t>9395 4/4</t>
  </si>
  <si>
    <t>WASHING MACHINE WOOD CRATE</t>
  </si>
  <si>
    <t>13</t>
  </si>
  <si>
    <t>9396</t>
  </si>
  <si>
    <t>RELIZA E. TEORICA</t>
  </si>
  <si>
    <t>19 HOPE ST., SANTOS  HOMES 2 BRGY. PULANG LUPA UNO LAS PIÑAS CITY</t>
  </si>
  <si>
    <t>0920-4249451</t>
  </si>
  <si>
    <t>JUMBO - KHOORY BOX</t>
  </si>
  <si>
    <t>14</t>
  </si>
  <si>
    <t>KARRIZA MAE C. ROBLES</t>
  </si>
  <si>
    <t>9397</t>
  </si>
  <si>
    <t>NERRICA ROBLES</t>
  </si>
  <si>
    <t>304 BUGUION CALUMPIT BULACAN</t>
  </si>
  <si>
    <t>0935-3896218</t>
  </si>
  <si>
    <t>BULACAN</t>
  </si>
  <si>
    <t>GAS RANGE WOOD CRATE</t>
  </si>
  <si>
    <t>15</t>
  </si>
  <si>
    <t>MARILOU JOSON</t>
  </si>
  <si>
    <t>9400 1/3</t>
  </si>
  <si>
    <t>MARJORIE QUIROGA</t>
  </si>
  <si>
    <t>75 B J. BUGALLON ST. BRGY. BAGUMBUHAY PROJECT 4 QUEZON CITY</t>
  </si>
  <si>
    <t>0961-3000484 / 0968-6873549</t>
  </si>
  <si>
    <t>QUEZON CITY</t>
  </si>
  <si>
    <t>16</t>
  </si>
  <si>
    <t>9400 2/3</t>
  </si>
  <si>
    <t>17</t>
  </si>
  <si>
    <t>9400 3/3</t>
  </si>
  <si>
    <t>18</t>
  </si>
  <si>
    <t>LIZA EXTACION</t>
  </si>
  <si>
    <t>9403 1/2</t>
  </si>
  <si>
    <t>VILMA E. BANDONG</t>
  </si>
  <si>
    <t>NABOONGAN, DAGUIT LABO CAMARINES NORTE</t>
  </si>
  <si>
    <t>0975-9437998 / 0929-1841409</t>
  </si>
  <si>
    <t>CAMARINES NORTE</t>
  </si>
  <si>
    <t>SUPER JUMBO</t>
  </si>
  <si>
    <t>19</t>
  </si>
  <si>
    <t>9403 2/2</t>
  </si>
  <si>
    <t>20</t>
  </si>
  <si>
    <t>GINA GAGUI</t>
  </si>
  <si>
    <t>9404 1/4</t>
  </si>
  <si>
    <t>LEAKAE A. GAGUI C/O LIUMINADA GAGUI</t>
  </si>
  <si>
    <t># 0303 PUROK 2 FRANCES CALUMPIT BULACAN</t>
  </si>
  <si>
    <t>0906-8096170</t>
  </si>
  <si>
    <t>SUPER JUMBO PINAS BOX</t>
  </si>
  <si>
    <t>21</t>
  </si>
  <si>
    <t>9404 2/4</t>
  </si>
  <si>
    <t>22</t>
  </si>
  <si>
    <t>9404 3/4</t>
  </si>
  <si>
    <t>23</t>
  </si>
  <si>
    <t>ANNALLIE AMOROSO CALISAY</t>
  </si>
  <si>
    <t>9408 1/2</t>
  </si>
  <si>
    <t>MERCEDITA AMOROSO</t>
  </si>
  <si>
    <t>TRAMO BRGY. BIÑANA PAGSANJAN LAGUNA</t>
  </si>
  <si>
    <t>0905-2507644</t>
  </si>
  <si>
    <t>LAGUNA</t>
  </si>
  <si>
    <t>24</t>
  </si>
  <si>
    <t>9408 2/2</t>
  </si>
  <si>
    <t>25</t>
  </si>
  <si>
    <t>GLADDYS O. PINEDA</t>
  </si>
  <si>
    <t xml:space="preserve">9411 </t>
  </si>
  <si>
    <t>MA. THERESA Q. CALACIEN</t>
  </si>
  <si>
    <t>PUROK 6 VILLEGAS SUBD. SAN FERMIN, CANAYAN CITY ISABELA</t>
  </si>
  <si>
    <t>0917-1675922</t>
  </si>
  <si>
    <t>ISABELA</t>
  </si>
  <si>
    <t>26</t>
  </si>
  <si>
    <t>LEY JOHN VICENSIO</t>
  </si>
  <si>
    <t>9413</t>
  </si>
  <si>
    <t>LEA CANOY CORNEJO</t>
  </si>
  <si>
    <t>BLK 6 LOT 2 VIA TORINO ST. CAMELLA FRONTIERA 1 BRGY. SAN ROQUE STO. TOMAS, BATANGAS</t>
  </si>
  <si>
    <t>0927-7465696</t>
  </si>
  <si>
    <t>USED TABLE</t>
  </si>
  <si>
    <t>27</t>
  </si>
  <si>
    <t>ROSEBY BAÑES</t>
  </si>
  <si>
    <t>9416 1/4</t>
  </si>
  <si>
    <t>FAWZY FAYEZ OMAR</t>
  </si>
  <si>
    <t>1836 HALA BLDG LEON GINTO ST. MALATE, MANILA</t>
  </si>
  <si>
    <t>0920-2288888 / 0905-2288880</t>
  </si>
  <si>
    <t>MALATE MANILA</t>
  </si>
  <si>
    <t>28</t>
  </si>
  <si>
    <t>9416 2/4</t>
  </si>
  <si>
    <t>29</t>
  </si>
  <si>
    <t>9416 3/4</t>
  </si>
  <si>
    <t>30</t>
  </si>
  <si>
    <t>9416 4/4</t>
  </si>
  <si>
    <t>31</t>
  </si>
  <si>
    <t>ANNABELLE TOLENTINO</t>
  </si>
  <si>
    <t>9417</t>
  </si>
  <si>
    <t>ENALYN ABIS- MENDOZA</t>
  </si>
  <si>
    <t>BRGY. BARUYEN BANGUI               ILOCOS NORTE</t>
  </si>
  <si>
    <t>0917-6840724</t>
  </si>
  <si>
    <t>ILOCOS NORTE</t>
  </si>
  <si>
    <t>32</t>
  </si>
  <si>
    <t>EPIFENIA NIMO</t>
  </si>
  <si>
    <t>9419 1/6</t>
  </si>
  <si>
    <t>RICHMOND NIMO</t>
  </si>
  <si>
    <t>SALUGAN PUROK 1, CAMALIG ALBAY</t>
  </si>
  <si>
    <t>0909-8064772 / 0961-8091157</t>
  </si>
  <si>
    <t>CAMALIG ALBAY</t>
  </si>
  <si>
    <t>33</t>
  </si>
  <si>
    <t>9419 2/6</t>
  </si>
  <si>
    <t>34</t>
  </si>
  <si>
    <t>9419 3/6</t>
  </si>
  <si>
    <t>35</t>
  </si>
  <si>
    <t>9419 4/6</t>
  </si>
  <si>
    <t>36</t>
  </si>
  <si>
    <t>9419 5/6</t>
  </si>
  <si>
    <t>37</t>
  </si>
  <si>
    <t>9419 6/6</t>
  </si>
  <si>
    <t>38</t>
  </si>
  <si>
    <t>MICHELLE SALVADOR</t>
  </si>
  <si>
    <t>9420</t>
  </si>
  <si>
    <t>IRISH SUAREZ</t>
  </si>
  <si>
    <t>46 A ZAMBOANGA ST., PAEL ESTATE CULIAT, QUEZON CITY</t>
  </si>
  <si>
    <t>0999-6499373</t>
  </si>
  <si>
    <t>39</t>
  </si>
  <si>
    <t>JANET PERMOLAN</t>
  </si>
  <si>
    <t>9421 1/2</t>
  </si>
  <si>
    <t>RAJAN PERMOLAN</t>
  </si>
  <si>
    <t>BLK 1 LOT 9 DONA CONSOLACION VILLAGE 3 MALHACAN, MEYCAUAYAN BULACAN</t>
  </si>
  <si>
    <t>0927-4815232</t>
  </si>
  <si>
    <t>9421 2/2</t>
  </si>
  <si>
    <t>41</t>
  </si>
  <si>
    <t>RAQUEL RUBIA</t>
  </si>
  <si>
    <t>9422</t>
  </si>
  <si>
    <t>BLK 8 LOT 19 GENERAL LUNA SOLDIERS HILLS 2 TALON 5                  LAS PIÑAS CITY</t>
  </si>
  <si>
    <t>0927-6531162 / +632-88000237</t>
  </si>
  <si>
    <t>LAS PIÑAS CITY</t>
  </si>
  <si>
    <t>42</t>
  </si>
  <si>
    <t>REAM. SOSA</t>
  </si>
  <si>
    <t>9423</t>
  </si>
  <si>
    <t>REGINA N. BELDA</t>
  </si>
  <si>
    <t>1 NRD 71ST. WEST CRAME SAN JUAN METRO MANILA</t>
  </si>
  <si>
    <t>0930-4815792</t>
  </si>
  <si>
    <t>METRO MANILA</t>
  </si>
  <si>
    <t>43</t>
  </si>
  <si>
    <t>GLADDYS O. PINEDA / JOPET PINEDA</t>
  </si>
  <si>
    <t xml:space="preserve">9426 </t>
  </si>
  <si>
    <t>ENGRACIA PINEDA</t>
  </si>
  <si>
    <t>747 YAKAL ST., SAN JOSE RODRIGUEZ RIZAL</t>
  </si>
  <si>
    <t>0942-0713335</t>
  </si>
  <si>
    <t>RODRIGUEZ RIZAL</t>
  </si>
  <si>
    <t>TOTAL</t>
  </si>
  <si>
    <t>SUMMARY OF BOXES</t>
  </si>
  <si>
    <t>SUPER EXTRA JUMBO</t>
  </si>
  <si>
    <t>ODD SIZE</t>
  </si>
  <si>
    <t>TOTAL BOXES</t>
  </si>
  <si>
    <t>BATCH 18 / 116</t>
  </si>
  <si>
    <t>CLARISSA JOY URMANITA</t>
  </si>
  <si>
    <t>FREDDIE V. URMANITA</t>
  </si>
  <si>
    <t>GANG - NGO CAMALANINGAN CAGAYAN VALLEY 3510</t>
  </si>
  <si>
    <t>0916 953 2586</t>
  </si>
  <si>
    <t>FREE LOYALTY CARD</t>
  </si>
  <si>
    <t>EVA TOLENTINO</t>
  </si>
  <si>
    <t>0917 323 2817/0939 746 9658</t>
  </si>
  <si>
    <t>TERESA RODRIGUEZ PACO</t>
  </si>
  <si>
    <t>EUFEMIA RODRIGUEZ</t>
  </si>
  <si>
    <t>B 9 L 20 HORNBILL ST. PH 1 B CALMAR HOMES DIVERSION BRGY. DOMOITI LUCENA CITY</t>
  </si>
  <si>
    <t>042 717 2304/0920 209 9792</t>
  </si>
  <si>
    <t xml:space="preserve">ROSARIO G RAMOS </t>
  </si>
  <si>
    <t xml:space="preserve">LOT 22 BLK. 10 KAMAGONG ST. MAHARLIKA VILL. BANAY - BANAY 2ND SAN JOSE BATANGAS </t>
  </si>
  <si>
    <t>32965</t>
  </si>
  <si>
    <t>2/6</t>
  </si>
  <si>
    <t>60*65*50</t>
  </si>
  <si>
    <t>5/6</t>
  </si>
  <si>
    <t xml:space="preserve">PLEASE DOUBLE CHECK NAME OF CONSIGNEE BOX PICTURE  LORNA V. CANJA </t>
  </si>
  <si>
    <t>GINA LINGCODO</t>
  </si>
  <si>
    <t xml:space="preserve">ARLENE JOY COLLADO </t>
  </si>
  <si>
    <t xml:space="preserve">GLORIA BESAS </t>
  </si>
  <si>
    <t xml:space="preserve">PAWA LAGANGILANG ABRA </t>
  </si>
  <si>
    <t>09398916751</t>
  </si>
  <si>
    <t xml:space="preserve">ANDRE GO </t>
  </si>
  <si>
    <t xml:space="preserve">ELIZABETH CHAN </t>
  </si>
  <si>
    <t xml:space="preserve">NO.2 BAHAMAS C.A VISTA GRANDIE SUBD. BULACAO TALISAY CITY 6045 CEBU </t>
  </si>
  <si>
    <t>09171395714  0632730476</t>
  </si>
  <si>
    <t>LEONORA BOMBITA</t>
  </si>
  <si>
    <t>ROSIFLOR BOMBITA</t>
  </si>
  <si>
    <t xml:space="preserve">TULAY BAGSANGAN IROSIN SORSOGON </t>
  </si>
  <si>
    <t>09393371877</t>
  </si>
  <si>
    <t>AISAH PAULA PATULOT</t>
  </si>
  <si>
    <t xml:space="preserve">JOSE VICENTE LANTIN EVANGELO </t>
  </si>
  <si>
    <t xml:space="preserve">PHADE  1 BLK 15 LOT 28  ECOVERDE ESPACIO BANJO EAST TANAUAN BATANGAS </t>
  </si>
  <si>
    <t>09097298700  09159902034</t>
  </si>
  <si>
    <t>CATHERINE TREYES</t>
  </si>
  <si>
    <t xml:space="preserve">JELIE CAHIMTONG </t>
  </si>
  <si>
    <t xml:space="preserve">SULTAN KUDARAT WATER DIST. BONIFACIO ST. TACURONG CITY 9800  </t>
  </si>
  <si>
    <t>09294349590</t>
  </si>
  <si>
    <t>CARMEN GARCIA</t>
  </si>
  <si>
    <t>REI SUCIHARA // MARITESS BAUTISTA</t>
  </si>
  <si>
    <t>BLK 11  LOT 46 SINGAPORE ST. MAWAQUE METRO CLARK HOMES MABALACAT PAMAPANGA</t>
  </si>
  <si>
    <t>09057973777  09237319795</t>
  </si>
  <si>
    <t xml:space="preserve">EMIE PABELONIA </t>
  </si>
  <si>
    <t>ROSELLER PABELONA</t>
  </si>
  <si>
    <t>CASANTAAN STO. TOMAS LA UNION 2505</t>
  </si>
  <si>
    <t>09193110476</t>
  </si>
  <si>
    <t xml:space="preserve">ALELI ROMANTICO </t>
  </si>
  <si>
    <t>ALBERTO B . ROMANTICO SR</t>
  </si>
  <si>
    <t>PUROK ILAYA 2 BRGY. BACONG INFANTA QUEZON</t>
  </si>
  <si>
    <t>09091601382  09090892083  09101262233</t>
  </si>
  <si>
    <t>RODOLFO IGTOS</t>
  </si>
  <si>
    <t>RALPH EARLOU IGTOS</t>
  </si>
  <si>
    <t>EAST COVINA SUBD. PLARIDEL ST. PAKNAAN MANDAUE CITY CEBU</t>
  </si>
  <si>
    <t>09156594273</t>
  </si>
  <si>
    <t>MA. TERESA AGUILAR</t>
  </si>
  <si>
    <t xml:space="preserve">LEA MALLORCA </t>
  </si>
  <si>
    <t xml:space="preserve">664 PROTACIO RUIZ ST . BRGY. 136 PASAY CITY </t>
  </si>
  <si>
    <t>09307363253</t>
  </si>
  <si>
    <t xml:space="preserve">MERCY DANG </t>
  </si>
  <si>
    <t>DIANA ROSE RONA</t>
  </si>
  <si>
    <t xml:space="preserve">RH-9 PU ROK 3 GOVERNOR GUTIEREZ COTABATO CITY </t>
  </si>
  <si>
    <t>09067951882  09265715907</t>
  </si>
  <si>
    <t>JOHN CASTILLO</t>
  </si>
  <si>
    <t>OTELA GARRATE</t>
  </si>
  <si>
    <t>BLK 10 LOT 3 SAN GUILLERMO ST. PINAG PALA SUBD. BAYANAN MUNTINLUPA CITY</t>
  </si>
  <si>
    <t>09162102859</t>
  </si>
  <si>
    <t>JENNY LAMOG</t>
  </si>
  <si>
    <t>MARCELO LAMOG // RUFINA LAMOG</t>
  </si>
  <si>
    <t xml:space="preserve">ZONE 3 DARAMUANGAN NORTE SAN MATEO ISABELA </t>
  </si>
  <si>
    <t>09561259132</t>
  </si>
  <si>
    <t xml:space="preserve">RAQUEL MACALISANG </t>
  </si>
  <si>
    <t xml:space="preserve">KIMBERLY PAHUTAG </t>
  </si>
  <si>
    <t>PUROK 3 BANADERO OZAMIS CITY MISAMIS OCCIDENTAL 7201</t>
  </si>
  <si>
    <t>09383073619</t>
  </si>
  <si>
    <r>
      <t xml:space="preserve">234 SANTIAGO ST. AYALA ALABANG VILL. MUNTINLUPA CITY 1780 </t>
    </r>
    <r>
      <rPr>
        <sz val="10"/>
        <color rgb="FFFF0000"/>
        <rFont val="Calibri"/>
        <family val="2"/>
      </rPr>
      <t xml:space="preserve"> FOLLOW MANIFEST DETAILS </t>
    </r>
  </si>
  <si>
    <r>
      <t xml:space="preserve">MARISSE M. BAES  </t>
    </r>
    <r>
      <rPr>
        <sz val="10"/>
        <color rgb="FFFF0000"/>
        <rFont val="Calibri"/>
        <family val="2"/>
      </rPr>
      <t xml:space="preserve">FOLLOW MANIFEST DETAILS </t>
    </r>
  </si>
  <si>
    <t>NO NUMBER</t>
  </si>
  <si>
    <t>286 BUNDUKAN BAGBAGUIN SANTA MARIA BULACAN 3022</t>
  </si>
  <si>
    <t>09463642997</t>
  </si>
  <si>
    <r>
      <t xml:space="preserve">3822 2ND ST. GHQ VILLAGE BRGY. KATUPARAN TAGUIG CITY // </t>
    </r>
    <r>
      <rPr>
        <sz val="10"/>
        <color rgb="FFFF0000"/>
        <rFont val="Calibri"/>
        <family val="2"/>
      </rPr>
      <t>NEW ADDRESS Block 3 lot 15 lamar subdivision manggahan rodriguez rizal</t>
    </r>
  </si>
  <si>
    <r>
      <t>0917 137 7305 //</t>
    </r>
    <r>
      <rPr>
        <sz val="10"/>
        <color rgb="FFFF0000"/>
        <rFont val="Calibri"/>
        <family val="2"/>
      </rPr>
      <t xml:space="preserve"> 09171708226</t>
    </r>
  </si>
  <si>
    <r>
      <t xml:space="preserve">RENALYN ANDRADA // </t>
    </r>
    <r>
      <rPr>
        <sz val="10"/>
        <color rgb="FFFF0000"/>
        <rFont val="Calibri"/>
        <family val="2"/>
      </rPr>
      <t>NEW CONSIGNEE</t>
    </r>
    <r>
      <rPr>
        <sz val="10"/>
        <rFont val="Calibri"/>
        <family val="2"/>
      </rPr>
      <t xml:space="preserve">  </t>
    </r>
    <r>
      <rPr>
        <sz val="10"/>
        <color rgb="FFFF0000"/>
        <rFont val="Calibri"/>
        <family val="2"/>
      </rPr>
      <t>Maria llorreine o. Magday</t>
    </r>
  </si>
  <si>
    <t>09263896112 // 09958844803</t>
  </si>
  <si>
    <r>
      <t xml:space="preserve">VICENTE BALDERAS </t>
    </r>
    <r>
      <rPr>
        <sz val="10"/>
        <color rgb="FFFF0000"/>
        <rFont val="Calibri"/>
        <family val="2"/>
      </rPr>
      <t>// new Consignee: NOEL C. BOTILA</t>
    </r>
  </si>
  <si>
    <r>
      <t>PRK. 4B LUBOGON TORIL DAVAO CITY</t>
    </r>
    <r>
      <rPr>
        <sz val="10"/>
        <color rgb="FFFF0000"/>
        <rFont val="Calibri"/>
        <family val="2"/>
      </rPr>
      <t xml:space="preserve"> //  new Add: PRK. AMELIA 1 RIVERSIDE SUDLONG BRGY. CENTRAL DAVAO MATI CITY </t>
    </r>
  </si>
  <si>
    <t xml:space="preserve">0919 633 9545 </t>
  </si>
  <si>
    <t xml:space="preserve">EDGARDO LIMBO </t>
  </si>
  <si>
    <t>BASILIA CALZADO</t>
  </si>
  <si>
    <t xml:space="preserve">25 PAYAO BATAC CITY ILOCOS NORTE </t>
  </si>
  <si>
    <t>09363374095</t>
  </si>
  <si>
    <t xml:space="preserve">ANGELICA M. REYES </t>
  </si>
  <si>
    <t xml:space="preserve">ERMA MARIE REYES </t>
  </si>
  <si>
    <t xml:space="preserve">1010 TAURUS ST. PUROK 13 - C MONTECALBO COMPOUND CARMEL 5 BRGY. TANOANG CORA QUEZON CITY </t>
  </si>
  <si>
    <t>09163075184  09338660917</t>
  </si>
  <si>
    <t xml:space="preserve">TEAM AL AIN </t>
  </si>
  <si>
    <t>REGU5091980</t>
  </si>
  <si>
    <t xml:space="preserve">09472255302//09360372219 //  +639212933085 </t>
  </si>
  <si>
    <r>
      <rPr>
        <b/>
        <sz val="12"/>
        <color theme="4"/>
        <rFont val="Arial"/>
        <family val="2"/>
      </rPr>
      <t>TOP</t>
    </r>
    <r>
      <rPr>
        <b/>
        <sz val="12"/>
        <color rgb="FFFF0000"/>
        <rFont val="Arial"/>
        <family val="2"/>
      </rPr>
      <t xml:space="preserve"> EXPRESS</t>
    </r>
    <r>
      <rPr>
        <b/>
        <sz val="12"/>
        <rFont val="Arial"/>
        <family val="2"/>
      </rPr>
      <t xml:space="preserve"> </t>
    </r>
    <r>
      <rPr>
        <b/>
        <sz val="12"/>
        <color theme="4"/>
        <rFont val="Arial"/>
        <family val="2"/>
      </rPr>
      <t>CARGO SERVICES</t>
    </r>
  </si>
  <si>
    <t>CONTAINER# REGU5091980</t>
  </si>
  <si>
    <t xml:space="preserve">09 SEPT </t>
  </si>
  <si>
    <t xml:space="preserve">10 OCT </t>
  </si>
  <si>
    <t>moved 31 Oct 2021</t>
  </si>
  <si>
    <t>CO LOAD RATE</t>
  </si>
  <si>
    <t>SHIPPING CHARGES</t>
  </si>
  <si>
    <t xml:space="preserve">PLEASE CHECK ACTUAL SIZE </t>
  </si>
  <si>
    <t xml:space="preserve">GRACE MARTINEZ </t>
  </si>
  <si>
    <t xml:space="preserve">DAVID R. MARTINEZ </t>
  </si>
  <si>
    <t xml:space="preserve">174 SISON ST. TEBAG POBLACION MALASAQUI PANGASINAN </t>
  </si>
  <si>
    <t>09073461789  09073462624  09507712037</t>
  </si>
  <si>
    <t xml:space="preserve">HABIBA KHALID MAKALILAY </t>
  </si>
  <si>
    <t xml:space="preserve">BAICO UTTO BANINGEN </t>
  </si>
  <si>
    <t xml:space="preserve">MACASAMPEN MAGUINDANAO 9612 </t>
  </si>
  <si>
    <t xml:space="preserve">09355050637 </t>
  </si>
  <si>
    <r>
      <t>ERROL JOHN ESPELETA</t>
    </r>
    <r>
      <rPr>
        <sz val="9"/>
        <color rgb="FFFF0000"/>
        <rFont val="Calibri"/>
        <family val="2"/>
      </rPr>
      <t xml:space="preserve"> // CHANGE CONSIGNEE TO :Brian James M. Espeleta </t>
    </r>
  </si>
  <si>
    <r>
      <t>BLK 17 LOT 28 PAFFO0DIL PARK HOMES QUEENS ROW WEST MOLINO BACOOR CAVITE /</t>
    </r>
    <r>
      <rPr>
        <sz val="9"/>
        <color rgb="FFFF0000"/>
        <rFont val="Calibri"/>
        <family val="2"/>
      </rPr>
      <t>/ CHANGE ADDRESS TO : 978 Area C Queens Row West Bacoor Cavite</t>
    </r>
  </si>
  <si>
    <t>09950411229</t>
  </si>
  <si>
    <t xml:space="preserve">JAMES ANTHONY L. BOBILES </t>
  </si>
  <si>
    <t>ELIAS BOBILES JR</t>
  </si>
  <si>
    <t xml:space="preserve">ZONE 4 SAN ROQUE TABACO CITY ALBAY 4511 </t>
  </si>
  <si>
    <t>09758790169</t>
  </si>
  <si>
    <t xml:space="preserve">PLEASE PRIORITIZE </t>
  </si>
  <si>
    <t xml:space="preserve">NO NUMBER CALL THE SENDER // CHECK THE NO. ON THE BOX DETAILS </t>
  </si>
  <si>
    <t>09967116945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</si>
</sst>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-* #,##0.00_-;\-* #,##0.00_-;_-* &quot;-&quot;??_-;_-@_-"/>
    <numFmt numFmtId="165" formatCode="0.0000"/>
    <numFmt numFmtId="166" formatCode="_(* #,##0_);_(* \(#,##0\);_(* &quot;-&quot;??_);_(@_)"/>
    <numFmt numFmtId="167" formatCode="[$-409]d\-mmm\-yyyy"/>
    <numFmt numFmtId="168" formatCode="dd/mm/yy;@"/>
    <numFmt numFmtId="169" formatCode="_(* #,##0.0000_);_(* \(#,##0.0000\);_(* &quot;-&quot;??_);_(@_)"/>
  </numFmts>
  <fonts count="6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9"/>
      <name val="Calibri"/>
      <family val="2"/>
    </font>
    <font>
      <b/>
      <sz val="9"/>
      <name val="Calibri"/>
      <family val="2"/>
    </font>
    <font>
      <sz val="9"/>
      <color rgb="FF000000"/>
      <name val="Calibri"/>
      <family val="2"/>
    </font>
    <font>
      <b/>
      <sz val="9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9"/>
      <name val="Arial Black"/>
      <family val="2"/>
    </font>
    <font>
      <b/>
      <sz val="20"/>
      <name val="Calibri"/>
      <family val="2"/>
    </font>
    <font>
      <b/>
      <sz val="20"/>
      <color rgb="FF000000"/>
      <name val="Arial"/>
      <family val="2"/>
    </font>
    <font>
      <sz val="20"/>
      <name val="Calibri"/>
      <family val="2"/>
    </font>
    <font>
      <sz val="9"/>
      <color rgb="FFFF0000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FF0000"/>
      <name val="Calibri"/>
      <family val="2"/>
    </font>
    <font>
      <sz val="9"/>
      <color rgb="FFFF0000"/>
      <name val="Arial Black"/>
      <family val="2"/>
    </font>
    <font>
      <b/>
      <sz val="12"/>
      <color rgb="FFFF0000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Arial Black"/>
      <family val="2"/>
    </font>
    <font>
      <sz val="9"/>
      <name val="Arial Black"/>
      <family val="2"/>
    </font>
    <font>
      <b/>
      <sz val="12"/>
      <color rgb="FF000000"/>
      <name val="Calibri"/>
      <family val="2"/>
    </font>
    <font>
      <b/>
      <sz val="20"/>
      <color theme="0"/>
      <name val="Calibri"/>
      <family val="2"/>
      <scheme val="minor"/>
    </font>
    <font>
      <b/>
      <sz val="8"/>
      <name val="Tahoma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b/>
      <sz val="10"/>
      <name val="Arial"/>
      <family val="2"/>
    </font>
    <font>
      <b/>
      <sz val="9"/>
      <color rgb="FF000000"/>
      <name val="Calibri"/>
      <family val="2"/>
    </font>
    <font>
      <b/>
      <sz val="14"/>
      <name val="Arial"/>
      <family val="2"/>
    </font>
    <font>
      <b/>
      <sz val="14"/>
      <color rgb="FF000000"/>
      <name val="Arial"/>
      <family val="2"/>
    </font>
    <font>
      <b/>
      <sz val="12"/>
      <name val="Calibri"/>
      <family val="2"/>
    </font>
    <font>
      <b/>
      <sz val="10"/>
      <color rgb="FF000000"/>
      <name val="Calibri"/>
      <family val="2"/>
    </font>
    <font>
      <sz val="14"/>
      <name val="Calibri"/>
      <family val="2"/>
      <scheme val="minor"/>
    </font>
    <font>
      <b/>
      <sz val="18"/>
      <name val="Calibri"/>
      <family val="2"/>
    </font>
    <font>
      <sz val="14"/>
      <name val="Calibri"/>
      <family val="2"/>
    </font>
    <font>
      <sz val="12"/>
      <name val="Calibri"/>
      <family val="2"/>
    </font>
    <font>
      <sz val="12"/>
      <name val="Arial Black"/>
      <family val="2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0"/>
      <color theme="1"/>
      <name val="Calibri"/>
      <family val="2"/>
    </font>
    <font>
      <b/>
      <sz val="12"/>
      <name val="Arial"/>
      <family val="2"/>
    </font>
    <font>
      <b/>
      <sz val="12"/>
      <color theme="4"/>
      <name val="Arial"/>
      <family val="2"/>
    </font>
    <font>
      <b/>
      <sz val="12"/>
      <color rgb="FFFF0000"/>
      <name val="Arial"/>
      <family val="2"/>
    </font>
    <font>
      <b/>
      <sz val="11"/>
      <name val="Arial"/>
      <family val="2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b/>
      <sz val="9"/>
      <color theme="1"/>
      <name val="Arial Black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11B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1"/>
    <xf numFmtId="0" fontId="15" fillId="0" borderId="1"/>
    <xf numFmtId="0" fontId="17" fillId="5" borderId="0" applyNumberFormat="0" applyBorder="0" applyAlignment="0" applyProtection="0"/>
    <xf numFmtId="164" fontId="36" fillId="0" borderId="0" applyFont="0" applyFill="0" applyBorder="0" applyAlignment="0" applyProtection="0"/>
  </cellStyleXfs>
  <cellXfs count="521">
    <xf numFmtId="0" fontId="0" fillId="0" borderId="0" xfId="0" applyFont="1" applyAlignment="1"/>
    <xf numFmtId="0" fontId="4" fillId="0" borderId="0" xfId="0" applyFont="1" applyFill="1" applyAlignment="1"/>
    <xf numFmtId="0" fontId="4" fillId="3" borderId="0" xfId="0" applyFont="1" applyFill="1" applyAlignment="1"/>
    <xf numFmtId="0" fontId="5" fillId="3" borderId="9" xfId="0" applyFont="1" applyFill="1" applyBorder="1" applyAlignment="1">
      <alignment horizontal="left"/>
    </xf>
    <xf numFmtId="0" fontId="5" fillId="3" borderId="9" xfId="0" applyFont="1" applyFill="1" applyBorder="1" applyAlignment="1">
      <alignment horizontal="right"/>
    </xf>
    <xf numFmtId="0" fontId="5" fillId="3" borderId="9" xfId="0" applyNumberFormat="1" applyFont="1" applyFill="1" applyBorder="1" applyAlignment="1">
      <alignment horizontal="left"/>
    </xf>
    <xf numFmtId="0" fontId="0" fillId="3" borderId="0" xfId="0" applyFont="1" applyFill="1" applyAlignment="1"/>
    <xf numFmtId="0" fontId="7" fillId="3" borderId="9" xfId="0" applyFont="1" applyFill="1" applyBorder="1" applyAlignment="1">
      <alignment horizontal="center" wrapText="1"/>
    </xf>
    <xf numFmtId="49" fontId="7" fillId="3" borderId="9" xfId="0" quotePrefix="1" applyNumberFormat="1" applyFont="1" applyFill="1" applyBorder="1" applyAlignment="1">
      <alignment horizontal="center" wrapText="1"/>
    </xf>
    <xf numFmtId="2" fontId="8" fillId="3" borderId="8" xfId="0" applyNumberFormat="1" applyFont="1" applyFill="1" applyBorder="1" applyAlignment="1">
      <alignment horizontal="center" wrapText="1"/>
    </xf>
    <xf numFmtId="43" fontId="5" fillId="3" borderId="9" xfId="0" applyNumberFormat="1" applyFont="1" applyFill="1" applyBorder="1" applyAlignment="1">
      <alignment horizontal="center" vertical="center" wrapText="1"/>
    </xf>
    <xf numFmtId="166" fontId="5" fillId="3" borderId="9" xfId="0" applyNumberFormat="1" applyFont="1" applyFill="1" applyBorder="1" applyAlignment="1">
      <alignment horizontal="center"/>
    </xf>
    <xf numFmtId="167" fontId="5" fillId="3" borderId="9" xfId="0" applyNumberFormat="1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wrapText="1"/>
    </xf>
    <xf numFmtId="165" fontId="3" fillId="2" borderId="9" xfId="0" applyNumberFormat="1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1" fontId="2" fillId="3" borderId="9" xfId="0" applyNumberFormat="1" applyFont="1" applyFill="1" applyBorder="1" applyAlignment="1">
      <alignment horizontal="center" wrapText="1"/>
    </xf>
    <xf numFmtId="0" fontId="4" fillId="3" borderId="9" xfId="0" applyFont="1" applyFill="1" applyBorder="1" applyAlignment="1">
      <alignment horizontal="center" wrapText="1"/>
    </xf>
    <xf numFmtId="16" fontId="4" fillId="3" borderId="9" xfId="0" applyNumberFormat="1" applyFont="1" applyFill="1" applyBorder="1" applyAlignment="1">
      <alignment horizontal="center"/>
    </xf>
    <xf numFmtId="0" fontId="9" fillId="2" borderId="9" xfId="0" applyFont="1" applyFill="1" applyBorder="1" applyAlignment="1">
      <alignment horizontal="center" wrapText="1"/>
    </xf>
    <xf numFmtId="0" fontId="11" fillId="3" borderId="9" xfId="0" quotePrefix="1" applyFont="1" applyFill="1" applyBorder="1" applyAlignment="1">
      <alignment horizontal="center" wrapText="1"/>
    </xf>
    <xf numFmtId="2" fontId="4" fillId="0" borderId="0" xfId="0" applyNumberFormat="1" applyFont="1" applyFill="1" applyAlignment="1"/>
    <xf numFmtId="0" fontId="5" fillId="3" borderId="9" xfId="0" applyFont="1" applyFill="1" applyBorder="1" applyAlignment="1">
      <alignment horizontal="center" wrapText="1"/>
    </xf>
    <xf numFmtId="0" fontId="5" fillId="3" borderId="9" xfId="0" quotePrefix="1" applyFont="1" applyFill="1" applyBorder="1" applyAlignment="1">
      <alignment horizontal="right"/>
    </xf>
    <xf numFmtId="0" fontId="4" fillId="2" borderId="11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16" fontId="4" fillId="4" borderId="10" xfId="0" applyNumberFormat="1" applyFont="1" applyFill="1" applyBorder="1" applyAlignment="1">
      <alignment horizontal="center"/>
    </xf>
    <xf numFmtId="0" fontId="10" fillId="4" borderId="2" xfId="0" applyFont="1" applyFill="1" applyBorder="1" applyAlignment="1">
      <alignment horizontal="left"/>
    </xf>
    <xf numFmtId="0" fontId="5" fillId="4" borderId="4" xfId="0" applyFont="1" applyFill="1" applyBorder="1" applyAlignment="1"/>
    <xf numFmtId="0" fontId="5" fillId="4" borderId="9" xfId="0" applyFont="1" applyFill="1" applyBorder="1" applyAlignment="1"/>
    <xf numFmtId="0" fontId="5" fillId="4" borderId="12" xfId="0" applyFont="1" applyFill="1" applyBorder="1" applyAlignment="1"/>
    <xf numFmtId="0" fontId="10" fillId="4" borderId="3" xfId="0" applyNumberFormat="1" applyFont="1" applyFill="1" applyBorder="1" applyAlignment="1">
      <alignment horizontal="left"/>
    </xf>
    <xf numFmtId="2" fontId="10" fillId="4" borderId="3" xfId="0" applyNumberFormat="1" applyFont="1" applyFill="1" applyBorder="1" applyAlignment="1">
      <alignment horizontal="left"/>
    </xf>
    <xf numFmtId="0" fontId="5" fillId="4" borderId="6" xfId="0" applyFont="1" applyFill="1" applyBorder="1" applyAlignment="1"/>
    <xf numFmtId="16" fontId="5" fillId="4" borderId="9" xfId="0" applyNumberFormat="1" applyFont="1" applyFill="1" applyBorder="1" applyAlignment="1"/>
    <xf numFmtId="15" fontId="10" fillId="4" borderId="5" xfId="0" applyNumberFormat="1" applyFont="1" applyFill="1" applyBorder="1" applyAlignment="1">
      <alignment horizontal="left"/>
    </xf>
    <xf numFmtId="0" fontId="5" fillId="4" borderId="7" xfId="0" applyFont="1" applyFill="1" applyBorder="1" applyAlignment="1"/>
    <xf numFmtId="0" fontId="10" fillId="4" borderId="7" xfId="0" applyFont="1" applyFill="1" applyBorder="1" applyAlignment="1">
      <alignment horizontal="left"/>
    </xf>
    <xf numFmtId="12" fontId="5" fillId="3" borderId="9" xfId="0" applyNumberFormat="1" applyFont="1" applyFill="1" applyBorder="1" applyAlignment="1">
      <alignment horizontal="left"/>
    </xf>
    <xf numFmtId="12" fontId="5" fillId="3" borderId="9" xfId="0" applyNumberFormat="1" applyFont="1" applyFill="1" applyBorder="1" applyAlignment="1">
      <alignment horizontal="right"/>
    </xf>
    <xf numFmtId="1" fontId="5" fillId="4" borderId="14" xfId="0" applyNumberFormat="1" applyFont="1" applyFill="1" applyBorder="1" applyAlignment="1">
      <alignment horizontal="center"/>
    </xf>
    <xf numFmtId="0" fontId="5" fillId="3" borderId="14" xfId="0" applyFont="1" applyFill="1" applyBorder="1" applyAlignment="1">
      <alignment horizontal="left"/>
    </xf>
    <xf numFmtId="0" fontId="5" fillId="3" borderId="14" xfId="0" applyFont="1" applyFill="1" applyBorder="1" applyAlignment="1">
      <alignment horizontal="center" wrapText="1"/>
    </xf>
    <xf numFmtId="0" fontId="5" fillId="3" borderId="14" xfId="0" quotePrefix="1" applyFont="1" applyFill="1" applyBorder="1" applyAlignment="1">
      <alignment horizontal="right"/>
    </xf>
    <xf numFmtId="0" fontId="5" fillId="3" borderId="14" xfId="0" applyFont="1" applyFill="1" applyBorder="1" applyAlignment="1">
      <alignment horizontal="right"/>
    </xf>
    <xf numFmtId="43" fontId="5" fillId="3" borderId="14" xfId="0" applyNumberFormat="1" applyFont="1" applyFill="1" applyBorder="1" applyAlignment="1">
      <alignment horizontal="center" vertical="center" wrapText="1"/>
    </xf>
    <xf numFmtId="0" fontId="5" fillId="4" borderId="13" xfId="0" applyFont="1" applyFill="1" applyBorder="1" applyAlignment="1"/>
    <xf numFmtId="0" fontId="5" fillId="4" borderId="1" xfId="0" applyFont="1" applyFill="1" applyBorder="1" applyAlignment="1"/>
    <xf numFmtId="0" fontId="10" fillId="4" borderId="9" xfId="0" applyFont="1" applyFill="1" applyBorder="1" applyAlignment="1">
      <alignment horizontal="left"/>
    </xf>
    <xf numFmtId="16" fontId="2" fillId="3" borderId="9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5" fillId="0" borderId="15" xfId="0" applyFont="1" applyFill="1" applyBorder="1" applyAlignment="1"/>
    <xf numFmtId="0" fontId="5" fillId="0" borderId="16" xfId="0" applyFont="1" applyFill="1" applyBorder="1" applyAlignment="1"/>
    <xf numFmtId="0" fontId="5" fillId="0" borderId="12" xfId="0" applyFont="1" applyFill="1" applyBorder="1" applyAlignment="1"/>
    <xf numFmtId="0" fontId="19" fillId="0" borderId="15" xfId="0" applyFont="1" applyFill="1" applyBorder="1" applyAlignment="1">
      <alignment horizontal="left"/>
    </xf>
    <xf numFmtId="0" fontId="19" fillId="7" borderId="17" xfId="0" applyFont="1" applyFill="1" applyBorder="1" applyAlignment="1">
      <alignment horizontal="center"/>
    </xf>
    <xf numFmtId="0" fontId="19" fillId="8" borderId="15" xfId="0" applyFont="1" applyFill="1" applyBorder="1" applyAlignment="1">
      <alignment horizontal="center"/>
    </xf>
    <xf numFmtId="0" fontId="19" fillId="0" borderId="18" xfId="0" applyFont="1" applyFill="1" applyBorder="1" applyAlignment="1">
      <alignment horizontal="right"/>
    </xf>
    <xf numFmtId="0" fontId="19" fillId="0" borderId="17" xfId="0" applyFont="1" applyFill="1" applyBorder="1" applyAlignment="1">
      <alignment horizontal="right"/>
    </xf>
    <xf numFmtId="43" fontId="20" fillId="0" borderId="15" xfId="0" applyNumberFormat="1" applyFont="1" applyFill="1" applyBorder="1" applyAlignment="1">
      <alignment horizontal="center" vertical="center" wrapText="1"/>
    </xf>
    <xf numFmtId="43" fontId="20" fillId="0" borderId="18" xfId="0" applyNumberFormat="1" applyFont="1" applyFill="1" applyBorder="1" applyAlignment="1">
      <alignment horizontal="center" vertical="center" wrapText="1"/>
    </xf>
    <xf numFmtId="43" fontId="20" fillId="0" borderId="19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/>
    <xf numFmtId="0" fontId="5" fillId="0" borderId="9" xfId="0" applyFont="1" applyFill="1" applyBorder="1" applyAlignment="1"/>
    <xf numFmtId="0" fontId="4" fillId="0" borderId="10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left"/>
    </xf>
    <xf numFmtId="0" fontId="19" fillId="6" borderId="20" xfId="0" applyFont="1" applyFill="1" applyBorder="1" applyAlignment="1">
      <alignment horizontal="center"/>
    </xf>
    <xf numFmtId="0" fontId="19" fillId="9" borderId="13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right"/>
    </xf>
    <xf numFmtId="0" fontId="19" fillId="0" borderId="20" xfId="0" applyFont="1" applyFill="1" applyBorder="1" applyAlignment="1">
      <alignment horizontal="right"/>
    </xf>
    <xf numFmtId="43" fontId="20" fillId="0" borderId="13" xfId="0" applyNumberFormat="1" applyFont="1" applyFill="1" applyBorder="1" applyAlignment="1">
      <alignment horizontal="center" vertical="center" wrapText="1"/>
    </xf>
    <xf numFmtId="43" fontId="20" fillId="0" borderId="2" xfId="0" applyNumberFormat="1" applyFont="1" applyFill="1" applyBorder="1" applyAlignment="1">
      <alignment horizontal="center" vertical="center" wrapText="1"/>
    </xf>
    <xf numFmtId="43" fontId="20" fillId="0" borderId="21" xfId="0" applyNumberFormat="1" applyFont="1" applyFill="1" applyBorder="1" applyAlignment="1">
      <alignment horizontal="center" vertical="center" wrapText="1"/>
    </xf>
    <xf numFmtId="1" fontId="19" fillId="0" borderId="3" xfId="0" applyNumberFormat="1" applyFont="1" applyFill="1" applyBorder="1" applyAlignment="1">
      <alignment horizontal="left"/>
    </xf>
    <xf numFmtId="0" fontId="19" fillId="10" borderId="22" xfId="0" applyFont="1" applyFill="1" applyBorder="1" applyAlignment="1">
      <alignment horizontal="center"/>
    </xf>
    <xf numFmtId="0" fontId="19" fillId="0" borderId="4" xfId="0" applyFont="1" applyFill="1" applyBorder="1" applyAlignment="1">
      <alignment horizontal="right"/>
    </xf>
    <xf numFmtId="0" fontId="19" fillId="0" borderId="3" xfId="0" applyFont="1" applyFill="1" applyBorder="1" applyAlignment="1">
      <alignment horizontal="right"/>
    </xf>
    <xf numFmtId="0" fontId="19" fillId="0" borderId="22" xfId="0" applyFont="1" applyFill="1" applyBorder="1" applyAlignment="1">
      <alignment horizontal="right"/>
    </xf>
    <xf numFmtId="166" fontId="20" fillId="0" borderId="4" xfId="0" applyNumberFormat="1" applyFont="1" applyFill="1" applyBorder="1" applyAlignment="1">
      <alignment horizontal="center"/>
    </xf>
    <xf numFmtId="166" fontId="20" fillId="0" borderId="3" xfId="0" applyNumberFormat="1" applyFont="1" applyFill="1" applyBorder="1" applyAlignment="1">
      <alignment horizontal="center"/>
    </xf>
    <xf numFmtId="166" fontId="20" fillId="0" borderId="23" xfId="0" applyNumberFormat="1" applyFont="1" applyFill="1" applyBorder="1" applyAlignment="1">
      <alignment horizontal="center"/>
    </xf>
    <xf numFmtId="2" fontId="19" fillId="0" borderId="3" xfId="0" applyNumberFormat="1" applyFont="1" applyFill="1" applyBorder="1" applyAlignment="1">
      <alignment horizontal="left"/>
    </xf>
    <xf numFmtId="0" fontId="19" fillId="11" borderId="22" xfId="0" applyFont="1" applyFill="1" applyBorder="1" applyAlignment="1">
      <alignment horizontal="center"/>
    </xf>
    <xf numFmtId="167" fontId="20" fillId="0" borderId="4" xfId="0" applyNumberFormat="1" applyFont="1" applyFill="1" applyBorder="1" applyAlignment="1">
      <alignment horizontal="center"/>
    </xf>
    <xf numFmtId="167" fontId="20" fillId="0" borderId="3" xfId="0" applyNumberFormat="1" applyFont="1" applyFill="1" applyBorder="1" applyAlignment="1">
      <alignment horizontal="center"/>
    </xf>
    <xf numFmtId="167" fontId="20" fillId="0" borderId="23" xfId="0" applyNumberFormat="1" applyFont="1" applyFill="1" applyBorder="1" applyAlignment="1">
      <alignment horizontal="center"/>
    </xf>
    <xf numFmtId="0" fontId="5" fillId="0" borderId="6" xfId="0" applyFont="1" applyFill="1" applyBorder="1" applyAlignment="1"/>
    <xf numFmtId="15" fontId="19" fillId="0" borderId="5" xfId="0" applyNumberFormat="1" applyFont="1" applyFill="1" applyBorder="1" applyAlignment="1">
      <alignment horizontal="left"/>
    </xf>
    <xf numFmtId="0" fontId="19" fillId="12" borderId="24" xfId="0" applyFont="1" applyFill="1" applyBorder="1" applyAlignment="1">
      <alignment horizontal="center"/>
    </xf>
    <xf numFmtId="0" fontId="19" fillId="0" borderId="6" xfId="0" applyFont="1" applyFill="1" applyBorder="1" applyAlignment="1">
      <alignment horizontal="right"/>
    </xf>
    <xf numFmtId="0" fontId="19" fillId="0" borderId="5" xfId="0" applyFont="1" applyFill="1" applyBorder="1" applyAlignment="1">
      <alignment horizontal="right"/>
    </xf>
    <xf numFmtId="0" fontId="19" fillId="0" borderId="24" xfId="0" applyFont="1" applyFill="1" applyBorder="1" applyAlignment="1">
      <alignment horizontal="right"/>
    </xf>
    <xf numFmtId="167" fontId="20" fillId="0" borderId="6" xfId="0" applyNumberFormat="1" applyFont="1" applyFill="1" applyBorder="1" applyAlignment="1">
      <alignment horizontal="center"/>
    </xf>
    <xf numFmtId="167" fontId="20" fillId="0" borderId="5" xfId="0" applyNumberFormat="1" applyFont="1" applyFill="1" applyBorder="1" applyAlignment="1">
      <alignment horizontal="center"/>
    </xf>
    <xf numFmtId="167" fontId="20" fillId="0" borderId="25" xfId="0" applyNumberFormat="1" applyFont="1" applyFill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5" fillId="0" borderId="7" xfId="0" applyFont="1" applyFill="1" applyBorder="1" applyAlignment="1"/>
    <xf numFmtId="0" fontId="4" fillId="0" borderId="11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left"/>
    </xf>
    <xf numFmtId="0" fontId="19" fillId="2" borderId="26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right"/>
    </xf>
    <xf numFmtId="0" fontId="19" fillId="0" borderId="27" xfId="0" applyFont="1" applyFill="1" applyBorder="1" applyAlignment="1">
      <alignment horizontal="right"/>
    </xf>
    <xf numFmtId="0" fontId="19" fillId="0" borderId="26" xfId="0" applyFont="1" applyFill="1" applyBorder="1" applyAlignment="1">
      <alignment horizontal="right"/>
    </xf>
    <xf numFmtId="167" fontId="20" fillId="0" borderId="7" xfId="0" applyNumberFormat="1" applyFont="1" applyFill="1" applyBorder="1" applyAlignment="1">
      <alignment horizontal="center"/>
    </xf>
    <xf numFmtId="167" fontId="20" fillId="0" borderId="27" xfId="0" applyNumberFormat="1" applyFont="1" applyFill="1" applyBorder="1" applyAlignment="1">
      <alignment horizontal="center"/>
    </xf>
    <xf numFmtId="167" fontId="20" fillId="0" borderId="28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2" fillId="2" borderId="29" xfId="0" applyFont="1" applyFill="1" applyBorder="1" applyAlignment="1">
      <alignment horizontal="center" wrapText="1"/>
    </xf>
    <xf numFmtId="0" fontId="2" fillId="2" borderId="3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165" fontId="2" fillId="2" borderId="32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3" fillId="6" borderId="22" xfId="0" quotePrefix="1" applyFont="1" applyFill="1" applyBorder="1" applyAlignment="1">
      <alignment horizontal="center" wrapText="1"/>
    </xf>
    <xf numFmtId="0" fontId="21" fillId="8" borderId="9" xfId="0" quotePrefix="1" applyFont="1" applyFill="1" applyBorder="1" applyAlignment="1">
      <alignment horizontal="center" wrapText="1"/>
    </xf>
    <xf numFmtId="0" fontId="0" fillId="0" borderId="0" xfId="0"/>
    <xf numFmtId="0" fontId="30" fillId="3" borderId="35" xfId="3" applyFont="1" applyFill="1" applyBorder="1" applyAlignment="1">
      <alignment vertical="center"/>
    </xf>
    <xf numFmtId="168" fontId="30" fillId="3" borderId="36" xfId="3" applyNumberFormat="1" applyFont="1" applyFill="1" applyBorder="1" applyAlignment="1">
      <alignment vertical="center"/>
    </xf>
    <xf numFmtId="0" fontId="30" fillId="3" borderId="35" xfId="3" applyFont="1" applyFill="1" applyBorder="1" applyAlignment="1">
      <alignment vertical="center" wrapText="1"/>
    </xf>
    <xf numFmtId="0" fontId="30" fillId="3" borderId="35" xfId="3" applyFont="1" applyFill="1" applyBorder="1" applyAlignment="1">
      <alignment horizontal="center" vertical="center"/>
    </xf>
    <xf numFmtId="0" fontId="30" fillId="3" borderId="37" xfId="3" applyFont="1" applyFill="1" applyBorder="1" applyAlignment="1">
      <alignment vertical="center"/>
    </xf>
    <xf numFmtId="168" fontId="32" fillId="14" borderId="9" xfId="0" applyNumberFormat="1" applyFont="1" applyFill="1" applyBorder="1" applyAlignment="1">
      <alignment horizontal="left" vertical="top" wrapText="1"/>
    </xf>
    <xf numFmtId="0" fontId="32" fillId="14" borderId="9" xfId="0" applyFont="1" applyFill="1" applyBorder="1" applyAlignment="1">
      <alignment horizontal="left" vertical="top" wrapText="1"/>
    </xf>
    <xf numFmtId="0" fontId="0" fillId="0" borderId="0" xfId="0" applyFill="1"/>
    <xf numFmtId="0" fontId="18" fillId="0" borderId="0" xfId="0" applyFont="1" applyFill="1"/>
    <xf numFmtId="168" fontId="0" fillId="0" borderId="0" xfId="0" applyNumberFormat="1"/>
    <xf numFmtId="0" fontId="0" fillId="0" borderId="0" xfId="0" applyAlignment="1">
      <alignment horizontal="center"/>
    </xf>
    <xf numFmtId="15" fontId="4" fillId="2" borderId="9" xfId="0" applyNumberFormat="1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wrapText="1"/>
    </xf>
    <xf numFmtId="1" fontId="2" fillId="2" borderId="9" xfId="0" applyNumberFormat="1" applyFont="1" applyFill="1" applyBorder="1" applyAlignment="1">
      <alignment horizontal="center" wrapText="1"/>
    </xf>
    <xf numFmtId="0" fontId="3" fillId="2" borderId="9" xfId="0" quotePrefix="1" applyFont="1" applyFill="1" applyBorder="1" applyAlignment="1">
      <alignment horizontal="center" wrapText="1"/>
    </xf>
    <xf numFmtId="49" fontId="2" fillId="2" borderId="9" xfId="0" quotePrefix="1" applyNumberFormat="1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2" fontId="27" fillId="2" borderId="9" xfId="0" applyNumberFormat="1" applyFont="1" applyFill="1" applyBorder="1" applyAlignment="1">
      <alignment horizontal="center" wrapText="1"/>
    </xf>
    <xf numFmtId="0" fontId="4" fillId="2" borderId="1" xfId="0" applyFont="1" applyFill="1" applyBorder="1"/>
    <xf numFmtId="0" fontId="0" fillId="2" borderId="0" xfId="0" applyFont="1" applyFill="1" applyAlignment="1"/>
    <xf numFmtId="16" fontId="2" fillId="2" borderId="9" xfId="0" applyNumberFormat="1" applyFont="1" applyFill="1" applyBorder="1" applyAlignment="1">
      <alignment horizontal="center"/>
    </xf>
    <xf numFmtId="0" fontId="11" fillId="2" borderId="9" xfId="0" quotePrefix="1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49" fontId="7" fillId="2" borderId="9" xfId="0" quotePrefix="1" applyNumberFormat="1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center" wrapText="1"/>
    </xf>
    <xf numFmtId="2" fontId="8" fillId="2" borderId="8" xfId="0" applyNumberFormat="1" applyFont="1" applyFill="1" applyBorder="1" applyAlignment="1">
      <alignment horizontal="center" wrapText="1"/>
    </xf>
    <xf numFmtId="0" fontId="4" fillId="2" borderId="0" xfId="0" applyFont="1" applyFill="1" applyAlignment="1"/>
    <xf numFmtId="0" fontId="4" fillId="2" borderId="0" xfId="0" applyFont="1" applyFill="1" applyAlignment="1">
      <alignment horizontal="center"/>
    </xf>
    <xf numFmtId="0" fontId="2" fillId="2" borderId="33" xfId="0" applyFont="1" applyFill="1" applyBorder="1" applyAlignment="1">
      <alignment horizontal="center" wrapText="1"/>
    </xf>
    <xf numFmtId="1" fontId="2" fillId="2" borderId="22" xfId="0" applyNumberFormat="1" applyFont="1" applyFill="1" applyBorder="1" applyAlignment="1">
      <alignment horizontal="center" wrapText="1"/>
    </xf>
    <xf numFmtId="0" fontId="3" fillId="2" borderId="22" xfId="0" quotePrefix="1" applyFont="1" applyFill="1" applyBorder="1" applyAlignment="1">
      <alignment horizontal="center" wrapText="1"/>
    </xf>
    <xf numFmtId="0" fontId="2" fillId="2" borderId="22" xfId="0" applyFont="1" applyFill="1" applyBorder="1" applyAlignment="1">
      <alignment horizontal="center" wrapText="1"/>
    </xf>
    <xf numFmtId="49" fontId="2" fillId="2" borderId="22" xfId="0" quotePrefix="1" applyNumberFormat="1" applyFont="1" applyFill="1" applyBorder="1" applyAlignment="1">
      <alignment horizontal="center" wrapText="1"/>
    </xf>
    <xf numFmtId="0" fontId="24" fillId="2" borderId="9" xfId="0" applyFont="1" applyFill="1" applyBorder="1" applyAlignment="1">
      <alignment horizontal="center" wrapText="1"/>
    </xf>
    <xf numFmtId="2" fontId="27" fillId="2" borderId="8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15" fontId="2" fillId="2" borderId="9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left"/>
    </xf>
    <xf numFmtId="15" fontId="4" fillId="2" borderId="0" xfId="0" applyNumberFormat="1" applyFont="1" applyFill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16" fillId="2" borderId="0" xfId="0" applyFont="1" applyFill="1" applyAlignment="1"/>
    <xf numFmtId="0" fontId="2" fillId="2" borderId="0" xfId="0" applyFont="1" applyFill="1" applyAlignment="1"/>
    <xf numFmtId="0" fontId="7" fillId="2" borderId="9" xfId="0" quotePrefix="1" applyFont="1" applyFill="1" applyBorder="1" applyAlignment="1">
      <alignment horizontal="center" wrapText="1"/>
    </xf>
    <xf numFmtId="0" fontId="23" fillId="2" borderId="1" xfId="0" applyFont="1" applyFill="1" applyBorder="1" applyAlignment="1">
      <alignment horizontal="left"/>
    </xf>
    <xf numFmtId="0" fontId="2" fillId="2" borderId="22" xfId="0" quotePrefix="1" applyFont="1" applyFill="1" applyBorder="1" applyAlignment="1">
      <alignment horizontal="center" wrapText="1"/>
    </xf>
    <xf numFmtId="15" fontId="12" fillId="2" borderId="9" xfId="0" applyNumberFormat="1" applyFont="1" applyFill="1" applyBorder="1" applyAlignment="1">
      <alignment horizontal="center"/>
    </xf>
    <xf numFmtId="0" fontId="12" fillId="2" borderId="9" xfId="0" applyFont="1" applyFill="1" applyBorder="1" applyAlignment="1">
      <alignment horizontal="center" wrapText="1"/>
    </xf>
    <xf numFmtId="1" fontId="12" fillId="2" borderId="9" xfId="0" applyNumberFormat="1" applyFont="1" applyFill="1" applyBorder="1" applyAlignment="1">
      <alignment horizontal="center" wrapText="1"/>
    </xf>
    <xf numFmtId="0" fontId="21" fillId="2" borderId="9" xfId="0" quotePrefix="1" applyFont="1" applyFill="1" applyBorder="1" applyAlignment="1">
      <alignment horizontal="center" wrapText="1"/>
    </xf>
    <xf numFmtId="49" fontId="12" fillId="2" borderId="9" xfId="0" quotePrefix="1" applyNumberFormat="1" applyFont="1" applyFill="1" applyBorder="1" applyAlignment="1">
      <alignment horizontal="center" wrapText="1"/>
    </xf>
    <xf numFmtId="2" fontId="22" fillId="2" borderId="9" xfId="0" applyNumberFormat="1" applyFont="1" applyFill="1" applyBorder="1" applyAlignment="1">
      <alignment horizontal="center" wrapText="1"/>
    </xf>
    <xf numFmtId="0" fontId="12" fillId="2" borderId="1" xfId="0" applyFont="1" applyFill="1" applyBorder="1"/>
    <xf numFmtId="0" fontId="2" fillId="2" borderId="9" xfId="0" quotePrefix="1" applyFont="1" applyFill="1" applyBorder="1" applyAlignment="1">
      <alignment horizontal="center" wrapText="1"/>
    </xf>
    <xf numFmtId="15" fontId="2" fillId="2" borderId="14" xfId="0" applyNumberFormat="1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 wrapText="1"/>
    </xf>
    <xf numFmtId="1" fontId="2" fillId="2" borderId="20" xfId="0" applyNumberFormat="1" applyFont="1" applyFill="1" applyBorder="1" applyAlignment="1">
      <alignment horizontal="center" wrapText="1"/>
    </xf>
    <xf numFmtId="0" fontId="3" fillId="2" borderId="20" xfId="0" quotePrefix="1" applyFont="1" applyFill="1" applyBorder="1" applyAlignment="1">
      <alignment horizontal="center" wrapText="1"/>
    </xf>
    <xf numFmtId="49" fontId="2" fillId="2" borderId="20" xfId="0" quotePrefix="1" applyNumberFormat="1" applyFont="1" applyFill="1" applyBorder="1" applyAlignment="1">
      <alignment horizontal="center" wrapText="1"/>
    </xf>
    <xf numFmtId="0" fontId="4" fillId="2" borderId="22" xfId="0" applyFont="1" applyFill="1" applyBorder="1" applyAlignment="1">
      <alignment horizontal="center" wrapText="1"/>
    </xf>
    <xf numFmtId="0" fontId="3" fillId="2" borderId="24" xfId="0" quotePrefix="1" applyFont="1" applyFill="1" applyBorder="1" applyAlignment="1">
      <alignment horizontal="center" wrapText="1"/>
    </xf>
    <xf numFmtId="1" fontId="3" fillId="2" borderId="9" xfId="0" applyNumberFormat="1" applyFont="1" applyFill="1" applyBorder="1" applyAlignment="1">
      <alignment horizontal="center" wrapText="1"/>
    </xf>
    <xf numFmtId="0" fontId="4" fillId="2" borderId="1" xfId="0" quotePrefix="1" applyFont="1" applyFill="1" applyBorder="1"/>
    <xf numFmtId="0" fontId="15" fillId="2" borderId="0" xfId="0" applyFont="1" applyFill="1" applyAlignment="1"/>
    <xf numFmtId="15" fontId="12" fillId="2" borderId="0" xfId="0" applyNumberFormat="1" applyFont="1" applyFill="1" applyAlignment="1">
      <alignment horizontal="center"/>
    </xf>
    <xf numFmtId="0" fontId="12" fillId="2" borderId="33" xfId="0" applyFont="1" applyFill="1" applyBorder="1" applyAlignment="1">
      <alignment horizontal="center" wrapText="1"/>
    </xf>
    <xf numFmtId="1" fontId="12" fillId="2" borderId="22" xfId="0" applyNumberFormat="1" applyFont="1" applyFill="1" applyBorder="1" applyAlignment="1">
      <alignment horizontal="center" wrapText="1"/>
    </xf>
    <xf numFmtId="0" fontId="21" fillId="2" borderId="9" xfId="0" applyFont="1" applyFill="1" applyBorder="1" applyAlignment="1">
      <alignment horizontal="center" wrapText="1"/>
    </xf>
    <xf numFmtId="0" fontId="12" fillId="2" borderId="22" xfId="0" applyFont="1" applyFill="1" applyBorder="1" applyAlignment="1">
      <alignment horizontal="center" wrapText="1"/>
    </xf>
    <xf numFmtId="49" fontId="12" fillId="2" borderId="22" xfId="0" quotePrefix="1" applyNumberFormat="1" applyFont="1" applyFill="1" applyBorder="1" applyAlignment="1">
      <alignment horizontal="center" wrapText="1"/>
    </xf>
    <xf numFmtId="2" fontId="22" fillId="2" borderId="8" xfId="0" applyNumberFormat="1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/>
    </xf>
    <xf numFmtId="0" fontId="12" fillId="2" borderId="1" xfId="0" quotePrefix="1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15" fontId="24" fillId="2" borderId="9" xfId="0" applyNumberFormat="1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 wrapText="1"/>
    </xf>
    <xf numFmtId="1" fontId="24" fillId="2" borderId="22" xfId="0" applyNumberFormat="1" applyFont="1" applyFill="1" applyBorder="1" applyAlignment="1">
      <alignment horizontal="center" wrapText="1"/>
    </xf>
    <xf numFmtId="0" fontId="25" fillId="2" borderId="22" xfId="0" quotePrefix="1" applyFont="1" applyFill="1" applyBorder="1" applyAlignment="1">
      <alignment horizontal="center" wrapText="1"/>
    </xf>
    <xf numFmtId="49" fontId="24" fillId="2" borderId="22" xfId="0" quotePrefix="1" applyNumberFormat="1" applyFont="1" applyFill="1" applyBorder="1" applyAlignment="1">
      <alignment horizontal="center" wrapText="1"/>
    </xf>
    <xf numFmtId="2" fontId="26" fillId="2" borderId="8" xfId="0" applyNumberFormat="1" applyFont="1" applyFill="1" applyBorder="1" applyAlignment="1">
      <alignment horizontal="center" wrapText="1"/>
    </xf>
    <xf numFmtId="0" fontId="35" fillId="2" borderId="1" xfId="0" applyFont="1" applyFill="1" applyBorder="1" applyAlignment="1">
      <alignment horizontal="left"/>
    </xf>
    <xf numFmtId="0" fontId="33" fillId="2" borderId="0" xfId="0" applyFont="1" applyFill="1" applyAlignment="1"/>
    <xf numFmtId="0" fontId="24" fillId="2" borderId="22" xfId="0" quotePrefix="1" applyFont="1" applyFill="1" applyBorder="1" applyAlignment="1">
      <alignment horizontal="center" wrapText="1"/>
    </xf>
    <xf numFmtId="0" fontId="14" fillId="2" borderId="9" xfId="0" applyFont="1" applyFill="1" applyBorder="1" applyAlignment="1">
      <alignment horizontal="center" wrapText="1"/>
    </xf>
    <xf numFmtId="49" fontId="14" fillId="2" borderId="9" xfId="0" quotePrefix="1" applyNumberFormat="1" applyFont="1" applyFill="1" applyBorder="1" applyAlignment="1">
      <alignment horizontal="center" wrapText="1"/>
    </xf>
    <xf numFmtId="16" fontId="0" fillId="2" borderId="0" xfId="0" applyNumberFormat="1" applyFont="1" applyFill="1" applyAlignment="1"/>
    <xf numFmtId="16" fontId="2" fillId="2" borderId="9" xfId="0" applyNumberFormat="1" applyFont="1" applyFill="1" applyBorder="1" applyAlignment="1">
      <alignment horizontal="center" wrapText="1"/>
    </xf>
    <xf numFmtId="1" fontId="5" fillId="3" borderId="9" xfId="0" applyNumberFormat="1" applyFont="1" applyFill="1" applyBorder="1" applyAlignment="1">
      <alignment horizontal="left"/>
    </xf>
    <xf numFmtId="0" fontId="3" fillId="3" borderId="1" xfId="0" applyFont="1" applyFill="1" applyBorder="1"/>
    <xf numFmtId="49" fontId="3" fillId="3" borderId="1" xfId="0" applyNumberFormat="1" applyFont="1" applyFill="1" applyBorder="1"/>
    <xf numFmtId="0" fontId="3" fillId="3" borderId="9" xfId="0" applyFont="1" applyFill="1" applyBorder="1" applyAlignment="1">
      <alignment horizontal="center"/>
    </xf>
    <xf numFmtId="0" fontId="3" fillId="3" borderId="9" xfId="0" applyFont="1" applyFill="1" applyBorder="1"/>
    <xf numFmtId="49" fontId="3" fillId="3" borderId="9" xfId="0" applyNumberFormat="1" applyFont="1" applyFill="1" applyBorder="1" applyAlignment="1">
      <alignment horizontal="center"/>
    </xf>
    <xf numFmtId="169" fontId="3" fillId="3" borderId="9" xfId="4" applyNumberFormat="1" applyFont="1" applyFill="1" applyBorder="1" applyAlignment="1"/>
    <xf numFmtId="0" fontId="5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right"/>
    </xf>
    <xf numFmtId="0" fontId="5" fillId="3" borderId="1" xfId="0" applyFont="1" applyFill="1" applyBorder="1" applyAlignment="1">
      <alignment horizontal="right"/>
    </xf>
    <xf numFmtId="0" fontId="5" fillId="3" borderId="9" xfId="0" applyFont="1" applyFill="1" applyBorder="1" applyAlignment="1">
      <alignment horizontal="center"/>
    </xf>
    <xf numFmtId="49" fontId="5" fillId="3" borderId="9" xfId="0" applyNumberFormat="1" applyFont="1" applyFill="1" applyBorder="1" applyAlignment="1">
      <alignment horizontal="center" vertical="center" wrapText="1"/>
    </xf>
    <xf numFmtId="0" fontId="39" fillId="15" borderId="1" xfId="0" applyFont="1" applyFill="1" applyBorder="1" applyAlignment="1">
      <alignment horizontal="center"/>
    </xf>
    <xf numFmtId="49" fontId="5" fillId="3" borderId="9" xfId="0" applyNumberFormat="1" applyFont="1" applyFill="1" applyBorder="1" applyAlignment="1">
      <alignment horizontal="center"/>
    </xf>
    <xf numFmtId="2" fontId="40" fillId="3" borderId="44" xfId="0" applyNumberFormat="1" applyFont="1" applyFill="1" applyBorder="1" applyAlignment="1">
      <alignment horizontal="center"/>
    </xf>
    <xf numFmtId="2" fontId="5" fillId="3" borderId="1" xfId="0" applyNumberFormat="1" applyFont="1" applyFill="1" applyBorder="1" applyAlignment="1">
      <alignment horizontal="left"/>
    </xf>
    <xf numFmtId="49" fontId="39" fillId="3" borderId="43" xfId="0" applyNumberFormat="1" applyFont="1" applyFill="1" applyBorder="1" applyAlignment="1">
      <alignment horizontal="center" vertical="center"/>
    </xf>
    <xf numFmtId="15" fontId="5" fillId="3" borderId="1" xfId="0" applyNumberFormat="1" applyFont="1" applyFill="1" applyBorder="1" applyAlignment="1">
      <alignment horizontal="left"/>
    </xf>
    <xf numFmtId="167" fontId="5" fillId="3" borderId="1" xfId="0" applyNumberFormat="1" applyFont="1" applyFill="1" applyBorder="1" applyAlignment="1">
      <alignment horizontal="center"/>
    </xf>
    <xf numFmtId="164" fontId="5" fillId="3" borderId="1" xfId="4" applyFont="1" applyFill="1" applyBorder="1" applyAlignment="1">
      <alignment horizontal="center"/>
    </xf>
    <xf numFmtId="0" fontId="41" fillId="2" borderId="45" xfId="0" applyFont="1" applyFill="1" applyBorder="1" applyAlignment="1">
      <alignment horizontal="center" vertical="center" wrapText="1"/>
    </xf>
    <xf numFmtId="0" fontId="41" fillId="2" borderId="42" xfId="0" applyFont="1" applyFill="1" applyBorder="1" applyAlignment="1">
      <alignment horizontal="center" vertical="center" wrapText="1"/>
    </xf>
    <xf numFmtId="49" fontId="41" fillId="2" borderId="42" xfId="0" applyNumberFormat="1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165" fontId="41" fillId="2" borderId="45" xfId="0" applyNumberFormat="1" applyFont="1" applyFill="1" applyBorder="1" applyAlignment="1">
      <alignment horizontal="center" vertical="center" wrapText="1"/>
    </xf>
    <xf numFmtId="0" fontId="28" fillId="3" borderId="45" xfId="0" applyFont="1" applyFill="1" applyBorder="1" applyAlignment="1">
      <alignment horizontal="center" vertical="center"/>
    </xf>
    <xf numFmtId="0" fontId="28" fillId="3" borderId="4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166" fontId="28" fillId="0" borderId="45" xfId="4" applyNumberFormat="1" applyFont="1" applyFill="1" applyBorder="1" applyAlignment="1">
      <alignment horizontal="center" vertical="center"/>
    </xf>
    <xf numFmtId="164" fontId="28" fillId="0" borderId="0" xfId="4" applyFont="1" applyFill="1" applyAlignment="1"/>
    <xf numFmtId="164" fontId="23" fillId="0" borderId="0" xfId="4" applyFont="1" applyFill="1" applyAlignment="1"/>
    <xf numFmtId="0" fontId="31" fillId="0" borderId="9" xfId="0" applyFont="1" applyFill="1" applyBorder="1" applyAlignment="1">
      <alignment horizontal="left" vertical="top" wrapText="1"/>
    </xf>
    <xf numFmtId="168" fontId="32" fillId="0" borderId="9" xfId="0" applyNumberFormat="1" applyFont="1" applyFill="1" applyBorder="1" applyAlignment="1">
      <alignment horizontal="left" vertical="top" wrapText="1"/>
    </xf>
    <xf numFmtId="0" fontId="32" fillId="0" borderId="14" xfId="0" applyFont="1" applyFill="1" applyBorder="1" applyAlignment="1">
      <alignment horizontal="left" vertical="top" wrapText="1"/>
    </xf>
    <xf numFmtId="0" fontId="31" fillId="0" borderId="9" xfId="0" applyFont="1" applyFill="1" applyBorder="1" applyAlignment="1">
      <alignment horizontal="center" vertical="top" wrapText="1"/>
    </xf>
    <xf numFmtId="0" fontId="32" fillId="0" borderId="9" xfId="0" applyFont="1" applyFill="1" applyBorder="1" applyAlignment="1">
      <alignment horizontal="center" vertical="top" wrapText="1"/>
    </xf>
    <xf numFmtId="0" fontId="32" fillId="0" borderId="9" xfId="0" applyFont="1" applyFill="1" applyBorder="1" applyAlignment="1">
      <alignment horizontal="left" vertical="top" wrapText="1"/>
    </xf>
    <xf numFmtId="0" fontId="4" fillId="3" borderId="1" xfId="0" applyFont="1" applyFill="1" applyBorder="1"/>
    <xf numFmtId="15" fontId="4" fillId="3" borderId="9" xfId="0" applyNumberFormat="1" applyFont="1" applyFill="1" applyBorder="1" applyAlignment="1">
      <alignment horizontal="center"/>
    </xf>
    <xf numFmtId="0" fontId="3" fillId="3" borderId="9" xfId="0" quotePrefix="1" applyFont="1" applyFill="1" applyBorder="1" applyAlignment="1">
      <alignment horizontal="center" wrapText="1"/>
    </xf>
    <xf numFmtId="49" fontId="2" fillId="3" borderId="9" xfId="0" quotePrefix="1" applyNumberFormat="1" applyFont="1" applyFill="1" applyBorder="1" applyAlignment="1">
      <alignment horizontal="center" wrapText="1"/>
    </xf>
    <xf numFmtId="2" fontId="27" fillId="3" borderId="9" xfId="0" applyNumberFormat="1" applyFont="1" applyFill="1" applyBorder="1" applyAlignment="1">
      <alignment horizontal="center" wrapText="1"/>
    </xf>
    <xf numFmtId="0" fontId="0" fillId="0" borderId="9" xfId="0" applyFont="1" applyBorder="1" applyAlignment="1"/>
    <xf numFmtId="0" fontId="15" fillId="0" borderId="9" xfId="0" applyFont="1" applyBorder="1" applyAlignment="1"/>
    <xf numFmtId="0" fontId="5" fillId="2" borderId="9" xfId="0" applyFont="1" applyFill="1" applyBorder="1" applyAlignment="1">
      <alignment horizontal="left"/>
    </xf>
    <xf numFmtId="0" fontId="5" fillId="2" borderId="9" xfId="0" applyFont="1" applyFill="1" applyBorder="1" applyAlignment="1">
      <alignment horizontal="center" wrapText="1"/>
    </xf>
    <xf numFmtId="0" fontId="5" fillId="2" borderId="9" xfId="0" applyNumberFormat="1" applyFont="1" applyFill="1" applyBorder="1" applyAlignment="1">
      <alignment horizontal="left"/>
    </xf>
    <xf numFmtId="1" fontId="5" fillId="2" borderId="9" xfId="0" applyNumberFormat="1" applyFont="1" applyFill="1" applyBorder="1" applyAlignment="1">
      <alignment horizontal="left"/>
    </xf>
    <xf numFmtId="12" fontId="5" fillId="2" borderId="9" xfId="0" applyNumberFormat="1" applyFont="1" applyFill="1" applyBorder="1" applyAlignment="1">
      <alignment horizontal="left"/>
    </xf>
    <xf numFmtId="0" fontId="0" fillId="2" borderId="9" xfId="0" applyFont="1" applyFill="1" applyBorder="1" applyAlignment="1"/>
    <xf numFmtId="0" fontId="0" fillId="2" borderId="9" xfId="0" quotePrefix="1" applyFont="1" applyFill="1" applyBorder="1" applyAlignment="1"/>
    <xf numFmtId="0" fontId="34" fillId="2" borderId="9" xfId="0" applyFont="1" applyFill="1" applyBorder="1" applyAlignment="1"/>
    <xf numFmtId="0" fontId="15" fillId="2" borderId="9" xfId="0" applyFont="1" applyFill="1" applyBorder="1" applyAlignment="1"/>
    <xf numFmtId="0" fontId="15" fillId="2" borderId="9" xfId="0" quotePrefix="1" applyFont="1" applyFill="1" applyBorder="1" applyAlignment="1"/>
    <xf numFmtId="0" fontId="41" fillId="2" borderId="1" xfId="0" quotePrefix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center" wrapText="1"/>
    </xf>
    <xf numFmtId="0" fontId="38" fillId="2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/>
    <xf numFmtId="0" fontId="4" fillId="0" borderId="0" xfId="0" applyFont="1"/>
    <xf numFmtId="0" fontId="5" fillId="0" borderId="15" xfId="0" applyFont="1" applyBorder="1"/>
    <xf numFmtId="0" fontId="19" fillId="0" borderId="15" xfId="0" applyFont="1" applyBorder="1" applyAlignment="1">
      <alignment horizontal="left"/>
    </xf>
    <xf numFmtId="0" fontId="19" fillId="0" borderId="17" xfId="0" applyFont="1" applyBorder="1" applyAlignment="1">
      <alignment horizontal="right"/>
    </xf>
    <xf numFmtId="43" fontId="20" fillId="0" borderId="15" xfId="0" applyNumberFormat="1" applyFont="1" applyBorder="1" applyAlignment="1">
      <alignment horizontal="center" vertical="center" wrapText="1"/>
    </xf>
    <xf numFmtId="43" fontId="20" fillId="0" borderId="18" xfId="0" applyNumberFormat="1" applyFont="1" applyBorder="1" applyAlignment="1">
      <alignment horizontal="center" vertical="center" wrapText="1"/>
    </xf>
    <xf numFmtId="43" fontId="20" fillId="0" borderId="19" xfId="0" applyNumberFormat="1" applyFont="1" applyBorder="1" applyAlignment="1">
      <alignment horizontal="center" vertical="center" wrapText="1"/>
    </xf>
    <xf numFmtId="0" fontId="5" fillId="0" borderId="4" xfId="0" applyFont="1" applyBorder="1"/>
    <xf numFmtId="0" fontId="19" fillId="0" borderId="2" xfId="0" applyFont="1" applyBorder="1" applyAlignment="1">
      <alignment horizontal="left"/>
    </xf>
    <xf numFmtId="0" fontId="19" fillId="0" borderId="20" xfId="0" applyFont="1" applyBorder="1" applyAlignment="1">
      <alignment horizontal="right"/>
    </xf>
    <xf numFmtId="43" fontId="20" fillId="0" borderId="13" xfId="0" applyNumberFormat="1" applyFont="1" applyBorder="1" applyAlignment="1">
      <alignment horizontal="center" vertical="center" wrapText="1"/>
    </xf>
    <xf numFmtId="43" fontId="20" fillId="0" borderId="2" xfId="0" applyNumberFormat="1" applyFont="1" applyBorder="1" applyAlignment="1">
      <alignment horizontal="center" vertical="center" wrapText="1"/>
    </xf>
    <xf numFmtId="43" fontId="20" fillId="0" borderId="21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/>
    </xf>
    <xf numFmtId="0" fontId="19" fillId="0" borderId="4" xfId="0" applyFont="1" applyBorder="1" applyAlignment="1">
      <alignment horizontal="right"/>
    </xf>
    <xf numFmtId="0" fontId="19" fillId="0" borderId="22" xfId="0" applyFont="1" applyBorder="1" applyAlignment="1">
      <alignment horizontal="right"/>
    </xf>
    <xf numFmtId="166" fontId="20" fillId="0" borderId="4" xfId="0" applyNumberFormat="1" applyFont="1" applyBorder="1" applyAlignment="1">
      <alignment horizontal="center"/>
    </xf>
    <xf numFmtId="166" fontId="20" fillId="0" borderId="3" xfId="0" applyNumberFormat="1" applyFont="1" applyBorder="1" applyAlignment="1">
      <alignment horizontal="center"/>
    </xf>
    <xf numFmtId="166" fontId="20" fillId="0" borderId="23" xfId="0" applyNumberFormat="1" applyFont="1" applyBorder="1" applyAlignment="1">
      <alignment horizontal="center"/>
    </xf>
    <xf numFmtId="2" fontId="19" fillId="0" borderId="3" xfId="0" applyNumberFormat="1" applyFont="1" applyBorder="1" applyAlignment="1">
      <alignment horizontal="left"/>
    </xf>
    <xf numFmtId="167" fontId="20" fillId="0" borderId="4" xfId="0" applyNumberFormat="1" applyFont="1" applyBorder="1" applyAlignment="1">
      <alignment horizontal="center"/>
    </xf>
    <xf numFmtId="167" fontId="20" fillId="0" borderId="3" xfId="0" applyNumberFormat="1" applyFont="1" applyBorder="1" applyAlignment="1">
      <alignment horizontal="center"/>
    </xf>
    <xf numFmtId="167" fontId="20" fillId="0" borderId="23" xfId="0" applyNumberFormat="1" applyFont="1" applyBorder="1" applyAlignment="1">
      <alignment horizontal="center"/>
    </xf>
    <xf numFmtId="0" fontId="5" fillId="0" borderId="6" xfId="0" applyFont="1" applyBorder="1"/>
    <xf numFmtId="15" fontId="19" fillId="0" borderId="5" xfId="0" applyNumberFormat="1" applyFont="1" applyBorder="1" applyAlignment="1">
      <alignment horizontal="left"/>
    </xf>
    <xf numFmtId="0" fontId="19" fillId="0" borderId="6" xfId="0" applyFont="1" applyBorder="1" applyAlignment="1">
      <alignment horizontal="right"/>
    </xf>
    <xf numFmtId="0" fontId="19" fillId="0" borderId="24" xfId="0" applyFont="1" applyBorder="1" applyAlignment="1">
      <alignment horizontal="right"/>
    </xf>
    <xf numFmtId="167" fontId="20" fillId="0" borderId="6" xfId="0" applyNumberFormat="1" applyFont="1" applyBorder="1" applyAlignment="1">
      <alignment horizontal="center"/>
    </xf>
    <xf numFmtId="167" fontId="20" fillId="0" borderId="5" xfId="0" applyNumberFormat="1" applyFont="1" applyBorder="1" applyAlignment="1">
      <alignment horizontal="center"/>
    </xf>
    <xf numFmtId="167" fontId="20" fillId="0" borderId="25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Font="1" applyFill="1" applyBorder="1" applyAlignment="1"/>
    <xf numFmtId="0" fontId="2" fillId="7" borderId="9" xfId="0" applyFont="1" applyFill="1" applyBorder="1" applyAlignment="1">
      <alignment horizontal="center" wrapText="1"/>
    </xf>
    <xf numFmtId="49" fontId="2" fillId="7" borderId="9" xfId="0" quotePrefix="1" applyNumberFormat="1" applyFont="1" applyFill="1" applyBorder="1" applyAlignment="1">
      <alignment horizontal="center" wrapText="1"/>
    </xf>
    <xf numFmtId="0" fontId="4" fillId="0" borderId="1" xfId="0" applyFont="1" applyFill="1" applyBorder="1"/>
    <xf numFmtId="0" fontId="12" fillId="0" borderId="1" xfId="0" applyFont="1" applyFill="1" applyBorder="1" applyAlignment="1">
      <alignment horizontal="center"/>
    </xf>
    <xf numFmtId="0" fontId="35" fillId="0" borderId="1" xfId="0" applyFont="1" applyFill="1" applyBorder="1" applyAlignment="1">
      <alignment horizontal="left"/>
    </xf>
    <xf numFmtId="0" fontId="12" fillId="7" borderId="9" xfId="0" applyFont="1" applyFill="1" applyBorder="1" applyAlignment="1">
      <alignment horizontal="center" wrapText="1"/>
    </xf>
    <xf numFmtId="49" fontId="12" fillId="7" borderId="9" xfId="0" quotePrefix="1" applyNumberFormat="1" applyFont="1" applyFill="1" applyBorder="1" applyAlignment="1">
      <alignment horizontal="center" wrapText="1"/>
    </xf>
    <xf numFmtId="0" fontId="4" fillId="7" borderId="9" xfId="0" applyFont="1" applyFill="1" applyBorder="1" applyAlignment="1">
      <alignment horizontal="center" wrapText="1"/>
    </xf>
    <xf numFmtId="0" fontId="2" fillId="8" borderId="9" xfId="0" applyFont="1" applyFill="1" applyBorder="1" applyAlignment="1">
      <alignment horizontal="center" wrapText="1"/>
    </xf>
    <xf numFmtId="49" fontId="2" fillId="8" borderId="9" xfId="0" quotePrefix="1" applyNumberFormat="1" applyFont="1" applyFill="1" applyBorder="1" applyAlignment="1">
      <alignment horizontal="center" wrapText="1"/>
    </xf>
    <xf numFmtId="0" fontId="4" fillId="8" borderId="9" xfId="0" applyFont="1" applyFill="1" applyBorder="1" applyAlignment="1">
      <alignment horizontal="center" wrapText="1"/>
    </xf>
    <xf numFmtId="0" fontId="2" fillId="6" borderId="9" xfId="0" applyFont="1" applyFill="1" applyBorder="1" applyAlignment="1">
      <alignment horizontal="center" wrapText="1"/>
    </xf>
    <xf numFmtId="49" fontId="2" fillId="6" borderId="9" xfId="0" quotePrefix="1" applyNumberFormat="1" applyFont="1" applyFill="1" applyBorder="1" applyAlignment="1">
      <alignment horizontal="center" wrapText="1"/>
    </xf>
    <xf numFmtId="0" fontId="4" fillId="6" borderId="9" xfId="0" applyFont="1" applyFill="1" applyBorder="1" applyAlignment="1">
      <alignment horizontal="center" wrapText="1"/>
    </xf>
    <xf numFmtId="0" fontId="24" fillId="6" borderId="9" xfId="0" applyFont="1" applyFill="1" applyBorder="1" applyAlignment="1">
      <alignment horizontal="center" wrapText="1"/>
    </xf>
    <xf numFmtId="0" fontId="24" fillId="9" borderId="9" xfId="0" applyFont="1" applyFill="1" applyBorder="1" applyAlignment="1">
      <alignment horizontal="center" wrapText="1"/>
    </xf>
    <xf numFmtId="0" fontId="2" fillId="9" borderId="9" xfId="0" applyFont="1" applyFill="1" applyBorder="1" applyAlignment="1">
      <alignment horizontal="center" wrapText="1"/>
    </xf>
    <xf numFmtId="49" fontId="2" fillId="9" borderId="9" xfId="0" quotePrefix="1" applyNumberFormat="1" applyFont="1" applyFill="1" applyBorder="1" applyAlignment="1">
      <alignment horizontal="center" wrapText="1"/>
    </xf>
    <xf numFmtId="0" fontId="7" fillId="9" borderId="9" xfId="0" applyFont="1" applyFill="1" applyBorder="1" applyAlignment="1">
      <alignment horizontal="center" wrapText="1"/>
    </xf>
    <xf numFmtId="0" fontId="6" fillId="9" borderId="9" xfId="0" applyFont="1" applyFill="1" applyBorder="1" applyAlignment="1">
      <alignment horizontal="center" wrapText="1"/>
    </xf>
    <xf numFmtId="0" fontId="4" fillId="9" borderId="9" xfId="0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49" fontId="7" fillId="0" borderId="9" xfId="0" quotePrefix="1" applyNumberFormat="1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16" fillId="0" borderId="0" xfId="0" applyFont="1" applyFill="1" applyAlignment="1"/>
    <xf numFmtId="0" fontId="2" fillId="0" borderId="0" xfId="0" applyFont="1" applyFill="1" applyAlignment="1"/>
    <xf numFmtId="0" fontId="0" fillId="0" borderId="0" xfId="0" applyFont="1" applyFill="1" applyAlignment="1"/>
    <xf numFmtId="16" fontId="0" fillId="0" borderId="0" xfId="0" applyNumberFormat="1" applyFont="1" applyFill="1" applyAlignment="1"/>
    <xf numFmtId="0" fontId="15" fillId="0" borderId="0" xfId="0" applyFont="1" applyFill="1" applyAlignment="1"/>
    <xf numFmtId="49" fontId="14" fillId="0" borderId="9" xfId="0" quotePrefix="1" applyNumberFormat="1" applyFont="1" applyFill="1" applyBorder="1" applyAlignment="1">
      <alignment horizontal="center" wrapText="1"/>
    </xf>
    <xf numFmtId="0" fontId="19" fillId="2" borderId="24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 wrapText="1"/>
    </xf>
    <xf numFmtId="0" fontId="6" fillId="6" borderId="9" xfId="0" applyFont="1" applyFill="1" applyBorder="1" applyAlignment="1">
      <alignment horizontal="center" wrapText="1"/>
    </xf>
    <xf numFmtId="49" fontId="12" fillId="8" borderId="9" xfId="0" quotePrefix="1" applyNumberFormat="1" applyFont="1" applyFill="1" applyBorder="1" applyAlignment="1">
      <alignment horizontal="center" wrapText="1"/>
    </xf>
    <xf numFmtId="2" fontId="8" fillId="0" borderId="9" xfId="0" applyNumberFormat="1" applyFont="1" applyFill="1" applyBorder="1" applyAlignment="1">
      <alignment horizontal="center" wrapText="1"/>
    </xf>
    <xf numFmtId="0" fontId="2" fillId="2" borderId="56" xfId="0" applyFont="1" applyFill="1" applyBorder="1" applyAlignment="1">
      <alignment horizontal="center" wrapText="1"/>
    </xf>
    <xf numFmtId="165" fontId="2" fillId="2" borderId="57" xfId="0" applyNumberFormat="1" applyFont="1" applyFill="1" applyBorder="1" applyAlignment="1">
      <alignment horizontal="center" wrapText="1"/>
    </xf>
    <xf numFmtId="2" fontId="8" fillId="6" borderId="58" xfId="0" applyNumberFormat="1" applyFont="1" applyFill="1" applyBorder="1" applyAlignment="1">
      <alignment horizontal="center" wrapText="1"/>
    </xf>
    <xf numFmtId="2" fontId="27" fillId="7" borderId="58" xfId="0" applyNumberFormat="1" applyFont="1" applyFill="1" applyBorder="1" applyAlignment="1">
      <alignment horizontal="center" wrapText="1"/>
    </xf>
    <xf numFmtId="2" fontId="22" fillId="7" borderId="58" xfId="0" applyNumberFormat="1" applyFont="1" applyFill="1" applyBorder="1" applyAlignment="1">
      <alignment horizontal="center" wrapText="1"/>
    </xf>
    <xf numFmtId="2" fontId="27" fillId="8" borderId="58" xfId="0" applyNumberFormat="1" applyFont="1" applyFill="1" applyBorder="1" applyAlignment="1">
      <alignment horizontal="center" wrapText="1"/>
    </xf>
    <xf numFmtId="2" fontId="27" fillId="6" borderId="58" xfId="0" applyNumberFormat="1" applyFont="1" applyFill="1" applyBorder="1" applyAlignment="1">
      <alignment horizontal="center" wrapText="1"/>
    </xf>
    <xf numFmtId="2" fontId="27" fillId="9" borderId="58" xfId="0" applyNumberFormat="1" applyFont="1" applyFill="1" applyBorder="1" applyAlignment="1">
      <alignment horizontal="center" wrapText="1"/>
    </xf>
    <xf numFmtId="2" fontId="8" fillId="9" borderId="58" xfId="0" applyNumberFormat="1" applyFont="1" applyFill="1" applyBorder="1" applyAlignment="1">
      <alignment horizontal="center" wrapText="1"/>
    </xf>
    <xf numFmtId="2" fontId="8" fillId="0" borderId="58" xfId="0" applyNumberFormat="1" applyFont="1" applyFill="1" applyBorder="1" applyAlignment="1">
      <alignment horizontal="center" wrapText="1"/>
    </xf>
    <xf numFmtId="0" fontId="2" fillId="0" borderId="59" xfId="0" applyFont="1" applyFill="1" applyBorder="1" applyAlignment="1">
      <alignment horizontal="center" wrapText="1"/>
    </xf>
    <xf numFmtId="0" fontId="7" fillId="0" borderId="59" xfId="0" applyFont="1" applyFill="1" applyBorder="1" applyAlignment="1">
      <alignment horizontal="center" wrapText="1"/>
    </xf>
    <xf numFmtId="49" fontId="7" fillId="0" borderId="59" xfId="0" quotePrefix="1" applyNumberFormat="1" applyFont="1" applyFill="1" applyBorder="1" applyAlignment="1">
      <alignment horizontal="center" wrapText="1"/>
    </xf>
    <xf numFmtId="0" fontId="6" fillId="0" borderId="59" xfId="0" applyFont="1" applyFill="1" applyBorder="1" applyAlignment="1">
      <alignment horizontal="center" wrapText="1"/>
    </xf>
    <xf numFmtId="2" fontId="8" fillId="0" borderId="60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/>
    <xf numFmtId="0" fontId="12" fillId="0" borderId="1" xfId="0" applyFont="1" applyFill="1" applyBorder="1" applyAlignment="1"/>
    <xf numFmtId="0" fontId="4" fillId="0" borderId="1" xfId="0" quotePrefix="1" applyFont="1" applyFill="1" applyBorder="1" applyAlignment="1"/>
    <xf numFmtId="0" fontId="23" fillId="0" borderId="1" xfId="0" applyFont="1" applyFill="1" applyBorder="1" applyAlignment="1"/>
    <xf numFmtId="0" fontId="41" fillId="0" borderId="1" xfId="0" quotePrefix="1" applyFont="1" applyFill="1" applyBorder="1" applyAlignment="1"/>
    <xf numFmtId="0" fontId="28" fillId="0" borderId="1" xfId="0" applyFont="1" applyFill="1" applyBorder="1" applyAlignment="1"/>
    <xf numFmtId="0" fontId="38" fillId="0" borderId="1" xfId="0" applyFont="1" applyFill="1" applyBorder="1" applyAlignment="1"/>
    <xf numFmtId="0" fontId="28" fillId="0" borderId="0" xfId="0" applyFont="1" applyFill="1" applyBorder="1" applyAlignment="1"/>
    <xf numFmtId="0" fontId="4" fillId="0" borderId="0" xfId="0" applyFont="1" applyFill="1" applyBorder="1" applyAlignment="1"/>
    <xf numFmtId="2" fontId="4" fillId="0" borderId="0" xfId="0" applyNumberFormat="1" applyFont="1"/>
    <xf numFmtId="0" fontId="6" fillId="0" borderId="9" xfId="0" quotePrefix="1" applyFont="1" applyFill="1" applyBorder="1" applyAlignment="1">
      <alignment horizontal="center" wrapText="1"/>
    </xf>
    <xf numFmtId="0" fontId="42" fillId="0" borderId="0" xfId="0" applyFont="1" applyAlignment="1"/>
    <xf numFmtId="0" fontId="53" fillId="6" borderId="9" xfId="0" quotePrefix="1" applyFont="1" applyFill="1" applyBorder="1" applyAlignment="1">
      <alignment horizontal="center" wrapText="1"/>
    </xf>
    <xf numFmtId="2" fontId="26" fillId="6" borderId="9" xfId="0" applyNumberFormat="1" applyFont="1" applyFill="1" applyBorder="1" applyAlignment="1">
      <alignment horizontal="center" wrapText="1"/>
    </xf>
    <xf numFmtId="2" fontId="0" fillId="0" borderId="0" xfId="0" applyNumberFormat="1" applyFont="1" applyAlignment="1"/>
    <xf numFmtId="2" fontId="0" fillId="0" borderId="0" xfId="0" applyNumberFormat="1" applyFill="1"/>
    <xf numFmtId="2" fontId="32" fillId="0" borderId="14" xfId="0" applyNumberFormat="1" applyFont="1" applyFill="1" applyBorder="1" applyAlignment="1">
      <alignment horizontal="center" vertical="top" wrapText="1"/>
    </xf>
    <xf numFmtId="0" fontId="2" fillId="17" borderId="9" xfId="0" applyFont="1" applyFill="1" applyBorder="1" applyAlignment="1">
      <alignment horizontal="center" wrapText="1"/>
    </xf>
    <xf numFmtId="49" fontId="2" fillId="17" borderId="9" xfId="0" quotePrefix="1" applyNumberFormat="1" applyFont="1" applyFill="1" applyBorder="1" applyAlignment="1">
      <alignment horizontal="center" wrapText="1"/>
    </xf>
    <xf numFmtId="0" fontId="4" fillId="17" borderId="9" xfId="0" applyFont="1" applyFill="1" applyBorder="1" applyAlignment="1">
      <alignment horizontal="center" wrapText="1"/>
    </xf>
    <xf numFmtId="2" fontId="27" fillId="17" borderId="9" xfId="0" applyNumberFormat="1" applyFont="1" applyFill="1" applyBorder="1" applyAlignment="1">
      <alignment horizontal="center" wrapText="1"/>
    </xf>
    <xf numFmtId="0" fontId="19" fillId="17" borderId="4" xfId="0" applyFont="1" applyFill="1" applyBorder="1" applyAlignment="1">
      <alignment horizontal="center"/>
    </xf>
    <xf numFmtId="15" fontId="19" fillId="0" borderId="6" xfId="0" applyNumberFormat="1" applyFont="1" applyBorder="1" applyAlignment="1">
      <alignment horizontal="left"/>
    </xf>
    <xf numFmtId="2" fontId="27" fillId="2" borderId="58" xfId="0" applyNumberFormat="1" applyFont="1" applyFill="1" applyBorder="1" applyAlignment="1">
      <alignment horizontal="center" wrapText="1"/>
    </xf>
    <xf numFmtId="0" fontId="38" fillId="3" borderId="0" xfId="0" applyFont="1" applyFill="1"/>
    <xf numFmtId="0" fontId="4" fillId="3" borderId="0" xfId="0" applyFont="1" applyFill="1"/>
    <xf numFmtId="0" fontId="5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right"/>
    </xf>
    <xf numFmtId="0" fontId="39" fillId="3" borderId="36" xfId="0" applyFont="1" applyFill="1" applyBorder="1"/>
    <xf numFmtId="0" fontId="39" fillId="3" borderId="43" xfId="0" applyFont="1" applyFill="1" applyBorder="1"/>
    <xf numFmtId="0" fontId="40" fillId="3" borderId="44" xfId="0" applyFont="1" applyFill="1" applyBorder="1" applyAlignment="1">
      <alignment horizontal="center"/>
    </xf>
    <xf numFmtId="0" fontId="46" fillId="3" borderId="49" xfId="0" applyFont="1" applyFill="1" applyBorder="1" applyAlignment="1">
      <alignment horizontal="center" vertical="center" wrapText="1"/>
    </xf>
    <xf numFmtId="0" fontId="46" fillId="3" borderId="46" xfId="0" applyFont="1" applyFill="1" applyBorder="1" applyAlignment="1">
      <alignment horizontal="center" vertical="center" wrapText="1"/>
    </xf>
    <xf numFmtId="0" fontId="46" fillId="3" borderId="47" xfId="0" applyFont="1" applyFill="1" applyBorder="1" applyAlignment="1">
      <alignment horizontal="center" vertical="center" wrapText="1"/>
    </xf>
    <xf numFmtId="0" fontId="0" fillId="3" borderId="0" xfId="0" applyFill="1"/>
    <xf numFmtId="49" fontId="42" fillId="0" borderId="50" xfId="0" applyNumberFormat="1" applyFont="1" applyBorder="1" applyAlignment="1">
      <alignment horizontal="center" vertical="center"/>
    </xf>
    <xf numFmtId="0" fontId="46" fillId="3" borderId="10" xfId="0" applyFont="1" applyFill="1" applyBorder="1" applyAlignment="1">
      <alignment horizontal="center" vertical="center" wrapText="1"/>
    </xf>
    <xf numFmtId="0" fontId="46" fillId="3" borderId="51" xfId="0" applyFont="1" applyFill="1" applyBorder="1" applyAlignment="1">
      <alignment horizontal="center" vertical="center" wrapText="1"/>
    </xf>
    <xf numFmtId="2" fontId="47" fillId="3" borderId="10" xfId="0" applyNumberFormat="1" applyFont="1" applyFill="1" applyBorder="1" applyAlignment="1">
      <alignment horizontal="center" vertical="center" wrapText="1"/>
    </xf>
    <xf numFmtId="0" fontId="38" fillId="3" borderId="50" xfId="0" applyFont="1" applyFill="1" applyBorder="1" applyAlignment="1">
      <alignment horizontal="center" vertical="center"/>
    </xf>
    <xf numFmtId="0" fontId="38" fillId="3" borderId="52" xfId="0" applyFont="1" applyFill="1" applyBorder="1" applyAlignment="1">
      <alignment horizontal="center" vertical="center"/>
    </xf>
    <xf numFmtId="0" fontId="4" fillId="3" borderId="52" xfId="0" applyFont="1" applyFill="1" applyBorder="1" applyAlignment="1">
      <alignment horizontal="center" vertical="center"/>
    </xf>
    <xf numFmtId="49" fontId="42" fillId="0" borderId="51" xfId="0" applyNumberFormat="1" applyFont="1" applyBorder="1" applyAlignment="1">
      <alignment horizontal="center" vertical="center"/>
    </xf>
    <xf numFmtId="49" fontId="44" fillId="3" borderId="10" xfId="0" applyNumberFormat="1" applyFont="1" applyFill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/>
    </xf>
    <xf numFmtId="0" fontId="48" fillId="3" borderId="10" xfId="0" applyFont="1" applyFill="1" applyBorder="1" applyAlignment="1">
      <alignment horizontal="center" vertical="center" wrapText="1"/>
    </xf>
    <xf numFmtId="0" fontId="49" fillId="3" borderId="51" xfId="0" applyFont="1" applyFill="1" applyBorder="1" applyAlignment="1">
      <alignment horizontal="center" vertical="center"/>
    </xf>
    <xf numFmtId="0" fontId="49" fillId="3" borderId="10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49" fontId="46" fillId="3" borderId="10" xfId="0" applyNumberFormat="1" applyFont="1" applyFill="1" applyBorder="1" applyAlignment="1">
      <alignment horizontal="center" vertical="center" wrapText="1"/>
    </xf>
    <xf numFmtId="0" fontId="38" fillId="3" borderId="51" xfId="0" applyFont="1" applyFill="1" applyBorder="1" applyAlignment="1">
      <alignment horizontal="center" vertical="center"/>
    </xf>
    <xf numFmtId="0" fontId="38" fillId="3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8" fillId="3" borderId="51" xfId="0" applyFont="1" applyFill="1" applyBorder="1" applyAlignment="1">
      <alignment horizontal="center" vertical="center" wrapText="1"/>
    </xf>
    <xf numFmtId="49" fontId="16" fillId="3" borderId="10" xfId="0" applyNumberFormat="1" applyFont="1" applyFill="1" applyBorder="1" applyAlignment="1">
      <alignment horizontal="center" vertical="center"/>
    </xf>
    <xf numFmtId="49" fontId="44" fillId="3" borderId="52" xfId="0" applyNumberFormat="1" applyFont="1" applyFill="1" applyBorder="1" applyAlignment="1">
      <alignment horizontal="center" vertical="center" wrapText="1"/>
    </xf>
    <xf numFmtId="0" fontId="46" fillId="3" borderId="52" xfId="0" applyFont="1" applyFill="1" applyBorder="1" applyAlignment="1">
      <alignment horizontal="center" vertical="center" wrapText="1"/>
    </xf>
    <xf numFmtId="49" fontId="46" fillId="3" borderId="52" xfId="0" applyNumberFormat="1" applyFont="1" applyFill="1" applyBorder="1" applyAlignment="1">
      <alignment horizontal="center" vertical="center" wrapText="1"/>
    </xf>
    <xf numFmtId="0" fontId="46" fillId="3" borderId="50" xfId="0" applyFont="1" applyFill="1" applyBorder="1" applyAlignment="1">
      <alignment horizontal="center" vertical="center" wrapText="1"/>
    </xf>
    <xf numFmtId="43" fontId="4" fillId="3" borderId="0" xfId="0" applyNumberFormat="1" applyFont="1" applyFill="1" applyAlignment="1">
      <alignment horizontal="center"/>
    </xf>
    <xf numFmtId="0" fontId="38" fillId="0" borderId="45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49" fontId="38" fillId="0" borderId="42" xfId="0" applyNumberFormat="1" applyFont="1" applyBorder="1" applyAlignment="1">
      <alignment horizontal="center" vertical="center"/>
    </xf>
    <xf numFmtId="0" fontId="50" fillId="0" borderId="45" xfId="0" applyFont="1" applyBorder="1" applyAlignment="1">
      <alignment horizontal="center" vertical="center"/>
    </xf>
    <xf numFmtId="2" fontId="50" fillId="0" borderId="42" xfId="0" applyNumberFormat="1" applyFont="1" applyBorder="1" applyAlignment="1">
      <alignment horizontal="center" vertical="center"/>
    </xf>
    <xf numFmtId="0" fontId="38" fillId="0" borderId="0" xfId="0" applyFont="1"/>
    <xf numFmtId="49" fontId="38" fillId="0" borderId="0" xfId="0" applyNumberFormat="1" applyFont="1"/>
    <xf numFmtId="0" fontId="52" fillId="0" borderId="53" xfId="0" applyFont="1" applyBorder="1"/>
    <xf numFmtId="49" fontId="50" fillId="0" borderId="48" xfId="0" applyNumberFormat="1" applyFont="1" applyBorder="1" applyAlignment="1">
      <alignment horizontal="center"/>
    </xf>
    <xf numFmtId="2" fontId="38" fillId="0" borderId="0" xfId="0" applyNumberFormat="1" applyFont="1"/>
    <xf numFmtId="0" fontId="52" fillId="0" borderId="54" xfId="0" applyFont="1" applyBorder="1"/>
    <xf numFmtId="49" fontId="50" fillId="0" borderId="51" xfId="0" applyNumberFormat="1" applyFont="1" applyBorder="1" applyAlignment="1">
      <alignment horizontal="center"/>
    </xf>
    <xf numFmtId="0" fontId="52" fillId="0" borderId="55" xfId="0" applyFont="1" applyBorder="1"/>
    <xf numFmtId="49" fontId="50" fillId="0" borderId="44" xfId="0" applyNumberFormat="1" applyFont="1" applyBorder="1" applyAlignment="1">
      <alignment horizontal="center"/>
    </xf>
    <xf numFmtId="0" fontId="52" fillId="0" borderId="55" xfId="0" applyFont="1" applyBorder="1" applyAlignment="1">
      <alignment horizontal="center" vertical="center"/>
    </xf>
    <xf numFmtId="49" fontId="50" fillId="0" borderId="44" xfId="0" applyNumberFormat="1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49" fontId="50" fillId="0" borderId="1" xfId="0" applyNumberFormat="1" applyFont="1" applyBorder="1" applyAlignment="1">
      <alignment horizontal="center" vertical="center"/>
    </xf>
    <xf numFmtId="49" fontId="40" fillId="3" borderId="44" xfId="0" applyNumberFormat="1" applyFont="1" applyFill="1" applyBorder="1" applyAlignment="1">
      <alignment horizontal="left"/>
    </xf>
    <xf numFmtId="0" fontId="4" fillId="12" borderId="9" xfId="0" applyFont="1" applyFill="1" applyBorder="1" applyAlignment="1">
      <alignment horizontal="center" wrapText="1"/>
    </xf>
    <xf numFmtId="2" fontId="27" fillId="12" borderId="8" xfId="0" applyNumberFormat="1" applyFont="1" applyFill="1" applyBorder="1" applyAlignment="1">
      <alignment horizontal="center" wrapText="1"/>
    </xf>
    <xf numFmtId="0" fontId="2" fillId="6" borderId="33" xfId="0" applyFont="1" applyFill="1" applyBorder="1" applyAlignment="1">
      <alignment horizontal="center" wrapText="1"/>
    </xf>
    <xf numFmtId="0" fontId="7" fillId="6" borderId="22" xfId="0" quotePrefix="1" applyFont="1" applyFill="1" applyBorder="1" applyAlignment="1">
      <alignment horizontal="center" wrapText="1"/>
    </xf>
    <xf numFmtId="0" fontId="7" fillId="6" borderId="22" xfId="0" applyFont="1" applyFill="1" applyBorder="1" applyAlignment="1">
      <alignment horizontal="center" wrapText="1"/>
    </xf>
    <xf numFmtId="49" fontId="7" fillId="6" borderId="22" xfId="0" quotePrefix="1" applyNumberFormat="1" applyFont="1" applyFill="1" applyBorder="1" applyAlignment="1">
      <alignment horizontal="center" wrapText="1"/>
    </xf>
    <xf numFmtId="0" fontId="2" fillId="6" borderId="22" xfId="0" applyFont="1" applyFill="1" applyBorder="1" applyAlignment="1">
      <alignment horizontal="center" wrapText="1"/>
    </xf>
    <xf numFmtId="0" fontId="6" fillId="6" borderId="22" xfId="0" applyFont="1" applyFill="1" applyBorder="1" applyAlignment="1">
      <alignment horizontal="center" wrapText="1"/>
    </xf>
    <xf numFmtId="2" fontId="8" fillId="6" borderId="8" xfId="0" applyNumberFormat="1" applyFont="1" applyFill="1" applyBorder="1" applyAlignment="1">
      <alignment horizontal="center" wrapText="1"/>
    </xf>
    <xf numFmtId="0" fontId="0" fillId="0" borderId="1" xfId="0" applyBorder="1"/>
    <xf numFmtId="0" fontId="16" fillId="0" borderId="1" xfId="0" applyFont="1" applyBorder="1"/>
    <xf numFmtId="0" fontId="57" fillId="0" borderId="12" xfId="0" applyFont="1" applyBorder="1"/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58" fillId="2" borderId="56" xfId="0" applyFont="1" applyFill="1" applyBorder="1" applyAlignment="1">
      <alignment horizontal="center" wrapText="1"/>
    </xf>
    <xf numFmtId="0" fontId="58" fillId="6" borderId="9" xfId="0" quotePrefix="1" applyFont="1" applyFill="1" applyBorder="1" applyAlignment="1">
      <alignment horizontal="center" wrapText="1"/>
    </xf>
    <xf numFmtId="0" fontId="58" fillId="7" borderId="9" xfId="0" quotePrefix="1" applyFont="1" applyFill="1" applyBorder="1" applyAlignment="1">
      <alignment horizontal="center" wrapText="1"/>
    </xf>
    <xf numFmtId="0" fontId="59" fillId="7" borderId="9" xfId="0" quotePrefix="1" applyFont="1" applyFill="1" applyBorder="1" applyAlignment="1">
      <alignment horizontal="center" wrapText="1"/>
    </xf>
    <xf numFmtId="0" fontId="58" fillId="2" borderId="9" xfId="0" quotePrefix="1" applyFont="1" applyFill="1" applyBorder="1" applyAlignment="1">
      <alignment horizontal="center" wrapText="1"/>
    </xf>
    <xf numFmtId="0" fontId="58" fillId="8" borderId="9" xfId="0" quotePrefix="1" applyFont="1" applyFill="1" applyBorder="1" applyAlignment="1">
      <alignment horizontal="center" wrapText="1"/>
    </xf>
    <xf numFmtId="0" fontId="58" fillId="8" borderId="9" xfId="0" applyFont="1" applyFill="1" applyBorder="1" applyAlignment="1">
      <alignment horizontal="center" wrapText="1"/>
    </xf>
    <xf numFmtId="0" fontId="58" fillId="9" borderId="9" xfId="0" quotePrefix="1" applyFont="1" applyFill="1" applyBorder="1" applyAlignment="1">
      <alignment horizontal="center" wrapText="1"/>
    </xf>
    <xf numFmtId="0" fontId="58" fillId="17" borderId="9" xfId="0" quotePrefix="1" applyFont="1" applyFill="1" applyBorder="1" applyAlignment="1">
      <alignment horizontal="center" wrapText="1"/>
    </xf>
    <xf numFmtId="0" fontId="58" fillId="0" borderId="9" xfId="0" quotePrefix="1" applyFont="1" applyFill="1" applyBorder="1" applyAlignment="1">
      <alignment horizontal="center" wrapText="1"/>
    </xf>
    <xf numFmtId="0" fontId="58" fillId="0" borderId="59" xfId="0" quotePrefix="1" applyFont="1" applyFill="1" applyBorder="1" applyAlignment="1">
      <alignment horizontal="center" wrapText="1"/>
    </xf>
    <xf numFmtId="0" fontId="15" fillId="0" borderId="0" xfId="0" applyFont="1"/>
    <xf numFmtId="0" fontId="58" fillId="6" borderId="24" xfId="0" quotePrefix="1" applyFont="1" applyFill="1" applyBorder="1" applyAlignment="1">
      <alignment horizontal="center" wrapText="1"/>
    </xf>
    <xf numFmtId="49" fontId="12" fillId="9" borderId="9" xfId="0" quotePrefix="1" applyNumberFormat="1" applyFont="1" applyFill="1" applyBorder="1" applyAlignment="1">
      <alignment horizontal="center" wrapText="1"/>
    </xf>
    <xf numFmtId="0" fontId="24" fillId="8" borderId="9" xfId="0" applyFont="1" applyFill="1" applyBorder="1" applyAlignment="1">
      <alignment horizontal="center" wrapText="1"/>
    </xf>
    <xf numFmtId="0" fontId="60" fillId="8" borderId="9" xfId="0" applyFont="1" applyFill="1" applyBorder="1" applyAlignment="1">
      <alignment horizontal="center" wrapText="1"/>
    </xf>
    <xf numFmtId="49" fontId="24" fillId="8" borderId="9" xfId="0" quotePrefix="1" applyNumberFormat="1" applyFont="1" applyFill="1" applyBorder="1" applyAlignment="1">
      <alignment horizontal="center" wrapText="1"/>
    </xf>
    <xf numFmtId="2" fontId="26" fillId="8" borderId="58" xfId="0" applyNumberFormat="1" applyFont="1" applyFill="1" applyBorder="1" applyAlignment="1">
      <alignment horizontal="center" wrapText="1"/>
    </xf>
    <xf numFmtId="0" fontId="24" fillId="0" borderId="1" xfId="0" quotePrefix="1" applyFont="1" applyFill="1" applyBorder="1" applyAlignment="1"/>
    <xf numFmtId="0" fontId="24" fillId="0" borderId="0" xfId="0" applyFont="1" applyAlignment="1">
      <alignment horizontal="center"/>
    </xf>
    <xf numFmtId="0" fontId="60" fillId="8" borderId="9" xfId="0" quotePrefix="1" applyFont="1" applyFill="1" applyBorder="1" applyAlignment="1">
      <alignment horizontal="center" wrapText="1"/>
    </xf>
    <xf numFmtId="0" fontId="24" fillId="0" borderId="1" xfId="0" applyFont="1" applyFill="1" applyBorder="1" applyAlignment="1"/>
    <xf numFmtId="0" fontId="24" fillId="16" borderId="9" xfId="0" applyFont="1" applyFill="1" applyBorder="1" applyAlignment="1">
      <alignment horizontal="center" wrapText="1"/>
    </xf>
    <xf numFmtId="0" fontId="60" fillId="16" borderId="9" xfId="0" quotePrefix="1" applyFont="1" applyFill="1" applyBorder="1" applyAlignment="1">
      <alignment horizontal="center" wrapText="1"/>
    </xf>
    <xf numFmtId="0" fontId="61" fillId="16" borderId="9" xfId="0" applyFont="1" applyFill="1" applyBorder="1" applyAlignment="1">
      <alignment horizontal="center" wrapText="1"/>
    </xf>
    <xf numFmtId="0" fontId="53" fillId="16" borderId="9" xfId="0" applyFont="1" applyFill="1" applyBorder="1" applyAlignment="1">
      <alignment horizontal="center" wrapText="1"/>
    </xf>
    <xf numFmtId="2" fontId="62" fillId="16" borderId="58" xfId="0" applyNumberFormat="1" applyFont="1" applyFill="1" applyBorder="1" applyAlignment="1">
      <alignment horizontal="center" wrapText="1"/>
    </xf>
    <xf numFmtId="0" fontId="33" fillId="0" borderId="1" xfId="0" applyFont="1" applyFill="1" applyBorder="1" applyAlignment="1"/>
    <xf numFmtId="49" fontId="42" fillId="12" borderId="50" xfId="0" applyNumberFormat="1" applyFont="1" applyFill="1" applyBorder="1" applyAlignment="1">
      <alignment horizontal="center" vertical="center"/>
    </xf>
    <xf numFmtId="0" fontId="46" fillId="12" borderId="10" xfId="0" applyFont="1" applyFill="1" applyBorder="1" applyAlignment="1">
      <alignment horizontal="center" vertical="center" wrapText="1"/>
    </xf>
    <xf numFmtId="49" fontId="44" fillId="12" borderId="10" xfId="0" applyNumberFormat="1" applyFont="1" applyFill="1" applyBorder="1" applyAlignment="1">
      <alignment horizontal="center" vertical="center" wrapText="1"/>
    </xf>
    <xf numFmtId="49" fontId="46" fillId="12" borderId="10" xfId="0" applyNumberFormat="1" applyFont="1" applyFill="1" applyBorder="1" applyAlignment="1">
      <alignment horizontal="center" vertical="center" wrapText="1"/>
    </xf>
    <xf numFmtId="0" fontId="46" fillId="12" borderId="51" xfId="0" applyFont="1" applyFill="1" applyBorder="1" applyAlignment="1">
      <alignment horizontal="center" vertical="center" wrapText="1"/>
    </xf>
    <xf numFmtId="0" fontId="48" fillId="12" borderId="10" xfId="0" applyFont="1" applyFill="1" applyBorder="1" applyAlignment="1">
      <alignment horizontal="center" vertical="center" wrapText="1"/>
    </xf>
    <xf numFmtId="2" fontId="47" fillId="12" borderId="10" xfId="0" applyNumberFormat="1" applyFont="1" applyFill="1" applyBorder="1" applyAlignment="1">
      <alignment horizontal="center" vertical="center" wrapText="1"/>
    </xf>
    <xf numFmtId="0" fontId="38" fillId="12" borderId="51" xfId="0" applyFont="1" applyFill="1" applyBorder="1" applyAlignment="1">
      <alignment horizontal="center" vertical="center"/>
    </xf>
    <xf numFmtId="0" fontId="38" fillId="12" borderId="10" xfId="0" applyFont="1" applyFill="1" applyBorder="1" applyAlignment="1">
      <alignment horizontal="center" vertical="center"/>
    </xf>
    <xf numFmtId="0" fontId="4" fillId="12" borderId="10" xfId="0" applyFont="1" applyFill="1" applyBorder="1" applyAlignment="1">
      <alignment horizontal="center" vertical="center"/>
    </xf>
    <xf numFmtId="49" fontId="42" fillId="12" borderId="51" xfId="0" applyNumberFormat="1" applyFont="1" applyFill="1" applyBorder="1" applyAlignment="1">
      <alignment horizontal="center" vertical="center"/>
    </xf>
    <xf numFmtId="49" fontId="42" fillId="0" borderId="46" xfId="0" applyNumberFormat="1" applyFont="1" applyFill="1" applyBorder="1" applyAlignment="1">
      <alignment horizontal="center" vertical="center"/>
    </xf>
    <xf numFmtId="0" fontId="43" fillId="0" borderId="47" xfId="1" applyFont="1" applyFill="1" applyBorder="1" applyAlignment="1">
      <alignment horizontal="center" vertical="center" wrapText="1"/>
    </xf>
    <xf numFmtId="49" fontId="44" fillId="0" borderId="48" xfId="0" applyNumberFormat="1" applyFont="1" applyFill="1" applyBorder="1" applyAlignment="1">
      <alignment horizontal="center" vertical="center" wrapText="1"/>
    </xf>
    <xf numFmtId="49" fontId="45" fillId="0" borderId="47" xfId="0" applyNumberFormat="1" applyFont="1" applyFill="1" applyBorder="1" applyAlignment="1">
      <alignment horizontal="center" vertical="center" wrapText="1"/>
    </xf>
    <xf numFmtId="49" fontId="46" fillId="0" borderId="47" xfId="0" applyNumberFormat="1" applyFont="1" applyFill="1" applyBorder="1" applyAlignment="1">
      <alignment horizontal="center" vertical="center" wrapText="1"/>
    </xf>
    <xf numFmtId="0" fontId="46" fillId="0" borderId="49" xfId="0" applyFont="1" applyFill="1" applyBorder="1" applyAlignment="1">
      <alignment horizontal="center" vertical="center" wrapText="1"/>
    </xf>
    <xf numFmtId="0" fontId="46" fillId="0" borderId="46" xfId="0" applyFont="1" applyFill="1" applyBorder="1" applyAlignment="1">
      <alignment horizontal="center" vertical="center" wrapText="1"/>
    </xf>
    <xf numFmtId="0" fontId="46" fillId="0" borderId="47" xfId="0" applyFont="1" applyFill="1" applyBorder="1" applyAlignment="1">
      <alignment horizontal="center" vertical="center" wrapText="1"/>
    </xf>
    <xf numFmtId="2" fontId="47" fillId="0" borderId="47" xfId="0" applyNumberFormat="1" applyFont="1" applyFill="1" applyBorder="1" applyAlignment="1">
      <alignment horizontal="center" vertical="center" wrapText="1"/>
    </xf>
    <xf numFmtId="0" fontId="38" fillId="0" borderId="46" xfId="0" applyFont="1" applyFill="1" applyBorder="1" applyAlignment="1">
      <alignment horizontal="center" vertical="center"/>
    </xf>
    <xf numFmtId="0" fontId="38" fillId="0" borderId="49" xfId="0" applyFont="1" applyFill="1" applyBorder="1" applyAlignment="1">
      <alignment horizontal="center" vertical="center"/>
    </xf>
    <xf numFmtId="0" fontId="4" fillId="0" borderId="49" xfId="0" applyFont="1" applyFill="1" applyBorder="1" applyAlignment="1">
      <alignment horizontal="center" vertical="center"/>
    </xf>
    <xf numFmtId="164" fontId="4" fillId="0" borderId="0" xfId="4" applyFont="1" applyFill="1" applyAlignment="1">
      <alignment horizontal="center"/>
    </xf>
    <xf numFmtId="49" fontId="42" fillId="0" borderId="50" xfId="0" applyNumberFormat="1" applyFont="1" applyFill="1" applyBorder="1" applyAlignment="1">
      <alignment horizontal="center" vertical="center"/>
    </xf>
    <xf numFmtId="49" fontId="44" fillId="0" borderId="49" xfId="0" applyNumberFormat="1" applyFont="1" applyFill="1" applyBorder="1" applyAlignment="1">
      <alignment horizontal="center" vertical="center" wrapText="1"/>
    </xf>
    <xf numFmtId="49" fontId="46" fillId="0" borderId="10" xfId="0" applyNumberFormat="1" applyFont="1" applyFill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center" vertical="center" wrapText="1"/>
    </xf>
    <xf numFmtId="0" fontId="46" fillId="0" borderId="51" xfId="0" applyFont="1" applyFill="1" applyBorder="1" applyAlignment="1">
      <alignment horizontal="center" vertical="center" wrapText="1"/>
    </xf>
    <xf numFmtId="2" fontId="47" fillId="0" borderId="10" xfId="0" applyNumberFormat="1" applyFont="1" applyFill="1" applyBorder="1" applyAlignment="1">
      <alignment horizontal="center" vertical="center" wrapText="1"/>
    </xf>
    <xf numFmtId="0" fontId="38" fillId="0" borderId="50" xfId="0" applyFont="1" applyFill="1" applyBorder="1" applyAlignment="1">
      <alignment horizontal="center" vertical="center"/>
    </xf>
    <xf numFmtId="0" fontId="38" fillId="0" borderId="52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/>
    </xf>
    <xf numFmtId="0" fontId="29" fillId="13" borderId="1" xfId="0" applyFont="1" applyFill="1" applyBorder="1" applyAlignment="1">
      <alignment horizontal="center" vertical="center"/>
    </xf>
    <xf numFmtId="0" fontId="51" fillId="0" borderId="38" xfId="0" applyFont="1" applyBorder="1" applyAlignment="1">
      <alignment horizontal="center"/>
    </xf>
    <xf numFmtId="0" fontId="51" fillId="0" borderId="4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37" fillId="3" borderId="1" xfId="0" applyFont="1" applyFill="1" applyBorder="1" applyAlignment="1">
      <alignment horizontal="center" vertical="center"/>
    </xf>
    <xf numFmtId="0" fontId="54" fillId="3" borderId="38" xfId="0" applyFont="1" applyFill="1" applyBorder="1" applyAlignment="1">
      <alignment horizontal="left" vertical="center"/>
    </xf>
    <xf numFmtId="0" fontId="54" fillId="3" borderId="39" xfId="0" applyFont="1" applyFill="1" applyBorder="1" applyAlignment="1">
      <alignment horizontal="left" vertical="center"/>
    </xf>
    <xf numFmtId="0" fontId="54" fillId="3" borderId="40" xfId="0" applyFont="1" applyFill="1" applyBorder="1" applyAlignment="1">
      <alignment horizontal="left" vertical="center"/>
    </xf>
    <xf numFmtId="0" fontId="39" fillId="3" borderId="34" xfId="0" applyFont="1" applyFill="1" applyBorder="1" applyAlignment="1">
      <alignment horizontal="left"/>
    </xf>
    <xf numFmtId="0" fontId="39" fillId="3" borderId="41" xfId="0" applyFont="1" applyFill="1" applyBorder="1" applyAlignment="1">
      <alignment horizontal="left"/>
    </xf>
    <xf numFmtId="0" fontId="39" fillId="3" borderId="42" xfId="0" applyFont="1" applyFill="1" applyBorder="1" applyAlignment="1">
      <alignment horizontal="left"/>
    </xf>
    <xf numFmtId="0" fontId="50" fillId="0" borderId="41" xfId="0" applyFont="1" applyBorder="1" applyAlignment="1">
      <alignment horizontal="center" vertical="center"/>
    </xf>
    <xf numFmtId="0" fontId="50" fillId="0" borderId="42" xfId="0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46" fillId="3" borderId="10" xfId="0" quotePrefix="1" applyFont="1" applyFill="1" applyBorder="1" applyAlignment="1">
      <alignment horizontal="center" vertical="center" wrapText="1"/>
    </xf>
    <xf numFmtId="0" fontId="32" fillId="0" borderId="9" xfId="0" quotePrefix="1" applyFont="1" applyFill="1" applyBorder="1" applyAlignment="1">
      <alignment horizontal="center" vertical="top" wrapText="1"/>
    </xf>
    <xf numFmtId="0" fontId="0" fillId="0" borderId="0" xfId="0" quotePrefix="1" applyFont="1" applyAlignment="1"/>
  </cellXfs>
  <cellStyles count="5">
    <cellStyle name="Bad" xfId="3" builtinId="27"/>
    <cellStyle name="Comma" xfId="4" builtinId="3"/>
    <cellStyle name="Normal" xfId="0" builtinId="0"/>
    <cellStyle name="Normal 2" xfId="2" xr:uid="{00000000-0005-0000-0000-000003000000}"/>
    <cellStyle name="Normal 9 2 2 2 2 2" xfId="1" xr:uid="{00000000-0005-0000-0000-000004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2"/>
  <sheetViews>
    <sheetView topLeftCell="A6" workbookViewId="0">
      <selection activeCell="D12" sqref="D12"/>
    </sheetView>
  </sheetViews>
  <sheetFormatPr defaultRowHeight="15" x14ac:dyDescent="0.25"/>
  <cols>
    <col min="1" max="1" width="9.140625" style="1"/>
    <col min="2" max="3" width="17" style="1" customWidth="1"/>
    <col min="4" max="4" width="18.140625" style="1" customWidth="1"/>
    <col min="5" max="5" width="18.85546875" style="1" customWidth="1"/>
    <col min="6" max="6" width="31.42578125" style="1" customWidth="1"/>
    <col min="7" max="7" width="23" style="1" customWidth="1"/>
    <col min="8" max="9" width="11.28515625" style="1" customWidth="1"/>
    <col min="10" max="10" width="3.85546875" style="1" customWidth="1"/>
    <col min="11" max="11" width="4" style="1" customWidth="1"/>
    <col min="12" max="12" width="4.42578125" style="1" customWidth="1"/>
    <col min="13" max="13" width="4.28515625" style="1" customWidth="1"/>
    <col min="14" max="14" width="6.7109375" style="1" customWidth="1"/>
    <col min="15" max="15" width="9.140625" style="1"/>
  </cols>
  <sheetData>
    <row r="1" spans="1:15" ht="15.75" thickBot="1" x14ac:dyDescent="0.3">
      <c r="B1" s="52" t="s">
        <v>18</v>
      </c>
      <c r="C1" s="52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spans="1:15" x14ac:dyDescent="0.25">
      <c r="B2" s="54" t="s">
        <v>18</v>
      </c>
      <c r="C2" s="55"/>
      <c r="D2" s="56"/>
      <c r="E2" s="57">
        <v>115</v>
      </c>
      <c r="F2" s="58" t="s">
        <v>387</v>
      </c>
      <c r="G2" s="59" t="s">
        <v>388</v>
      </c>
      <c r="H2" s="60"/>
      <c r="I2" s="60"/>
      <c r="J2" s="61"/>
      <c r="K2" s="62"/>
      <c r="L2" s="63"/>
      <c r="M2" s="63"/>
      <c r="N2" s="64"/>
    </row>
    <row r="3" spans="1:15" x14ac:dyDescent="0.25">
      <c r="B3" s="65" t="s">
        <v>11</v>
      </c>
      <c r="C3" s="66"/>
      <c r="D3" s="67"/>
      <c r="E3" s="68"/>
      <c r="F3" s="69" t="s">
        <v>389</v>
      </c>
      <c r="G3" s="70" t="s">
        <v>390</v>
      </c>
      <c r="H3" s="71"/>
      <c r="I3" s="71"/>
      <c r="J3" s="72"/>
      <c r="K3" s="73"/>
      <c r="L3" s="74"/>
      <c r="M3" s="74"/>
      <c r="N3" s="75"/>
    </row>
    <row r="4" spans="1:15" x14ac:dyDescent="0.25">
      <c r="B4" s="65" t="s">
        <v>12</v>
      </c>
      <c r="C4" s="66"/>
      <c r="D4" s="67"/>
      <c r="E4" s="76">
        <f>J149</f>
        <v>118</v>
      </c>
      <c r="F4" s="77" t="s">
        <v>391</v>
      </c>
      <c r="G4" s="78"/>
      <c r="H4" s="79"/>
      <c r="I4" s="79"/>
      <c r="J4" s="80"/>
      <c r="K4" s="81"/>
      <c r="L4" s="82"/>
      <c r="M4" s="82"/>
      <c r="N4" s="83"/>
    </row>
    <row r="5" spans="1:15" x14ac:dyDescent="0.25">
      <c r="B5" s="65" t="s">
        <v>13</v>
      </c>
      <c r="C5" s="66"/>
      <c r="D5" s="67"/>
      <c r="E5" s="84">
        <f>N149</f>
        <v>21.892452000000006</v>
      </c>
      <c r="F5" s="85" t="s">
        <v>392</v>
      </c>
      <c r="G5" s="78"/>
      <c r="H5" s="79"/>
      <c r="I5" s="79"/>
      <c r="J5" s="80"/>
      <c r="K5" s="86"/>
      <c r="L5" s="87"/>
      <c r="M5" s="87"/>
      <c r="N5" s="88"/>
    </row>
    <row r="6" spans="1:15" x14ac:dyDescent="0.25">
      <c r="B6" s="89" t="s">
        <v>14</v>
      </c>
      <c r="C6" s="66"/>
      <c r="D6" s="67"/>
      <c r="E6" s="90"/>
      <c r="F6" s="91" t="s">
        <v>393</v>
      </c>
      <c r="G6" s="92"/>
      <c r="H6" s="93"/>
      <c r="I6" s="93"/>
      <c r="J6" s="94"/>
      <c r="K6" s="95"/>
      <c r="L6" s="96"/>
      <c r="M6" s="96"/>
      <c r="N6" s="97"/>
    </row>
    <row r="7" spans="1:15" x14ac:dyDescent="0.25">
      <c r="B7" s="65" t="s">
        <v>15</v>
      </c>
      <c r="C7" s="66"/>
      <c r="D7" s="67"/>
      <c r="E7" s="90"/>
      <c r="F7" s="98" t="s">
        <v>394</v>
      </c>
      <c r="G7" s="92"/>
      <c r="H7" s="93"/>
      <c r="I7" s="93"/>
      <c r="J7" s="94"/>
      <c r="K7" s="95"/>
      <c r="L7" s="96"/>
      <c r="M7" s="96"/>
      <c r="N7" s="97"/>
    </row>
    <row r="8" spans="1:15" ht="15.75" thickBot="1" x14ac:dyDescent="0.3">
      <c r="B8" s="99" t="s">
        <v>16</v>
      </c>
      <c r="C8" s="66"/>
      <c r="D8" s="100"/>
      <c r="E8" s="101"/>
      <c r="F8" s="102" t="s">
        <v>395</v>
      </c>
      <c r="G8" s="103"/>
      <c r="H8" s="104"/>
      <c r="I8" s="104"/>
      <c r="J8" s="105"/>
      <c r="K8" s="106"/>
      <c r="L8" s="107"/>
      <c r="M8" s="107"/>
      <c r="N8" s="108"/>
    </row>
    <row r="9" spans="1:15" ht="96.75" x14ac:dyDescent="0.25">
      <c r="A9" s="109"/>
      <c r="B9" s="110" t="s">
        <v>0</v>
      </c>
      <c r="C9" s="111" t="s">
        <v>396</v>
      </c>
      <c r="D9" s="112" t="s">
        <v>1</v>
      </c>
      <c r="E9" s="112" t="s">
        <v>2</v>
      </c>
      <c r="F9" s="112" t="s">
        <v>3</v>
      </c>
      <c r="G9" s="112" t="s">
        <v>4</v>
      </c>
      <c r="H9" s="112" t="s">
        <v>5</v>
      </c>
      <c r="I9" s="112" t="s">
        <v>17</v>
      </c>
      <c r="J9" s="112" t="s">
        <v>6</v>
      </c>
      <c r="K9" s="112" t="s">
        <v>7</v>
      </c>
      <c r="L9" s="112" t="s">
        <v>8</v>
      </c>
      <c r="M9" s="112" t="s">
        <v>9</v>
      </c>
      <c r="N9" s="113" t="s">
        <v>10</v>
      </c>
      <c r="O9" s="114"/>
    </row>
    <row r="10" spans="1:15" s="137" customFormat="1" ht="37.5" x14ac:dyDescent="0.3">
      <c r="A10" s="171">
        <v>44424</v>
      </c>
      <c r="B10" s="172" t="s">
        <v>397</v>
      </c>
      <c r="C10" s="173">
        <v>971582665041</v>
      </c>
      <c r="D10" s="174">
        <v>32630</v>
      </c>
      <c r="E10" s="172" t="s">
        <v>398</v>
      </c>
      <c r="F10" s="172" t="s">
        <v>399</v>
      </c>
      <c r="G10" s="175" t="s">
        <v>400</v>
      </c>
      <c r="H10" s="172" t="s">
        <v>328</v>
      </c>
      <c r="I10" s="172">
        <v>255</v>
      </c>
      <c r="J10" s="172">
        <v>1</v>
      </c>
      <c r="K10" s="172">
        <v>49</v>
      </c>
      <c r="L10" s="172">
        <v>73</v>
      </c>
      <c r="M10" s="172">
        <v>97</v>
      </c>
      <c r="N10" s="152">
        <f t="shared" ref="N10:N44" si="0">K10*L10*M10/1000000</f>
        <v>0.34696900000000003</v>
      </c>
      <c r="O10" s="161"/>
    </row>
    <row r="11" spans="1:15" s="137" customFormat="1" ht="16.5" x14ac:dyDescent="0.3">
      <c r="A11" s="154"/>
      <c r="B11" s="149"/>
      <c r="C11" s="147"/>
      <c r="D11" s="174">
        <v>32630</v>
      </c>
      <c r="E11" s="149"/>
      <c r="F11" s="149"/>
      <c r="G11" s="150"/>
      <c r="H11" s="149"/>
      <c r="I11" s="149"/>
      <c r="J11" s="149">
        <v>1</v>
      </c>
      <c r="K11" s="149">
        <v>40</v>
      </c>
      <c r="L11" s="149">
        <v>40</v>
      </c>
      <c r="M11" s="149">
        <v>40</v>
      </c>
      <c r="N11" s="152">
        <f t="shared" si="0"/>
        <v>6.4000000000000001E-2</v>
      </c>
      <c r="O11" s="161"/>
    </row>
    <row r="12" spans="1:15" s="198" customFormat="1" ht="16.5" x14ac:dyDescent="0.3">
      <c r="A12" s="191"/>
      <c r="B12" s="192"/>
      <c r="C12" s="193"/>
      <c r="D12" s="194">
        <v>32638</v>
      </c>
      <c r="E12" s="199" t="s">
        <v>688</v>
      </c>
      <c r="F12" s="192"/>
      <c r="G12" s="195"/>
      <c r="H12" s="192"/>
      <c r="I12" s="192"/>
      <c r="J12" s="192">
        <v>1</v>
      </c>
      <c r="K12" s="192">
        <v>120</v>
      </c>
      <c r="L12" s="192">
        <v>80</v>
      </c>
      <c r="M12" s="192">
        <v>60</v>
      </c>
      <c r="N12" s="196">
        <f t="shared" si="0"/>
        <v>0.57599999999999996</v>
      </c>
      <c r="O12" s="197"/>
    </row>
    <row r="13" spans="1:15" s="137" customFormat="1" ht="25.5" x14ac:dyDescent="0.3">
      <c r="A13" s="154">
        <v>44431</v>
      </c>
      <c r="B13" s="149" t="s">
        <v>401</v>
      </c>
      <c r="C13" s="147">
        <v>971508337960</v>
      </c>
      <c r="D13" s="148">
        <v>32639</v>
      </c>
      <c r="E13" s="149" t="s">
        <v>402</v>
      </c>
      <c r="F13" s="149" t="s">
        <v>403</v>
      </c>
      <c r="G13" s="150" t="s">
        <v>404</v>
      </c>
      <c r="H13" s="149" t="s">
        <v>328</v>
      </c>
      <c r="I13" s="149">
        <v>200</v>
      </c>
      <c r="J13" s="149">
        <v>1</v>
      </c>
      <c r="K13" s="149">
        <v>56</v>
      </c>
      <c r="L13" s="149">
        <v>56</v>
      </c>
      <c r="M13" s="149">
        <v>80</v>
      </c>
      <c r="N13" s="152">
        <f t="shared" si="0"/>
        <v>0.25087999999999999</v>
      </c>
      <c r="O13" s="161"/>
    </row>
    <row r="14" spans="1:15" s="137" customFormat="1" ht="37.5" x14ac:dyDescent="0.3">
      <c r="A14" s="154">
        <v>44431</v>
      </c>
      <c r="B14" s="149" t="s">
        <v>405</v>
      </c>
      <c r="C14" s="147">
        <v>971569413034</v>
      </c>
      <c r="D14" s="148">
        <v>32640</v>
      </c>
      <c r="E14" s="149" t="s">
        <v>406</v>
      </c>
      <c r="F14" s="149" t="s">
        <v>407</v>
      </c>
      <c r="G14" s="150" t="s">
        <v>408</v>
      </c>
      <c r="H14" s="149" t="s">
        <v>328</v>
      </c>
      <c r="I14" s="149">
        <v>810</v>
      </c>
      <c r="J14" s="149">
        <v>1</v>
      </c>
      <c r="K14" s="149">
        <v>40</v>
      </c>
      <c r="L14" s="149">
        <v>40</v>
      </c>
      <c r="M14" s="149">
        <v>40</v>
      </c>
      <c r="N14" s="152">
        <f t="shared" si="0"/>
        <v>6.4000000000000001E-2</v>
      </c>
      <c r="O14" s="259" t="s">
        <v>936</v>
      </c>
    </row>
    <row r="15" spans="1:15" s="137" customFormat="1" ht="16.5" x14ac:dyDescent="0.3">
      <c r="A15" s="154"/>
      <c r="B15" s="149"/>
      <c r="C15" s="147"/>
      <c r="D15" s="148">
        <v>32640</v>
      </c>
      <c r="E15" s="162" t="s">
        <v>684</v>
      </c>
      <c r="F15" s="149"/>
      <c r="G15" s="150"/>
      <c r="H15" s="149"/>
      <c r="I15" s="149"/>
      <c r="J15" s="149">
        <v>1</v>
      </c>
      <c r="K15" s="149">
        <v>40</v>
      </c>
      <c r="L15" s="149">
        <v>40</v>
      </c>
      <c r="M15" s="149">
        <v>40</v>
      </c>
      <c r="N15" s="152">
        <f t="shared" si="0"/>
        <v>6.4000000000000001E-2</v>
      </c>
      <c r="O15" s="161"/>
    </row>
    <row r="16" spans="1:15" s="137" customFormat="1" ht="16.5" x14ac:dyDescent="0.3">
      <c r="A16" s="154"/>
      <c r="B16" s="149"/>
      <c r="C16" s="147"/>
      <c r="D16" s="148">
        <v>32640</v>
      </c>
      <c r="E16" s="162" t="s">
        <v>686</v>
      </c>
      <c r="F16" s="149"/>
      <c r="G16" s="150"/>
      <c r="H16" s="149"/>
      <c r="I16" s="149"/>
      <c r="J16" s="149">
        <v>1</v>
      </c>
      <c r="K16" s="149">
        <v>40</v>
      </c>
      <c r="L16" s="149">
        <v>40</v>
      </c>
      <c r="M16" s="149">
        <v>40</v>
      </c>
      <c r="N16" s="152">
        <f t="shared" si="0"/>
        <v>6.4000000000000001E-2</v>
      </c>
      <c r="O16" s="161"/>
    </row>
    <row r="17" spans="1:15" s="137" customFormat="1" ht="21.75" customHeight="1" x14ac:dyDescent="0.3">
      <c r="A17" s="154"/>
      <c r="B17" s="149"/>
      <c r="C17" s="147"/>
      <c r="D17" s="148">
        <v>32640</v>
      </c>
      <c r="E17" s="162" t="s">
        <v>694</v>
      </c>
      <c r="F17" s="149"/>
      <c r="G17" s="150"/>
      <c r="H17" s="149"/>
      <c r="I17" s="149"/>
      <c r="J17" s="149">
        <v>1</v>
      </c>
      <c r="K17" s="149">
        <v>56</v>
      </c>
      <c r="L17" s="149">
        <v>56</v>
      </c>
      <c r="M17" s="149">
        <v>80</v>
      </c>
      <c r="N17" s="152">
        <f t="shared" si="0"/>
        <v>0.25087999999999999</v>
      </c>
      <c r="O17" s="161"/>
    </row>
    <row r="18" spans="1:15" s="137" customFormat="1" ht="16.5" x14ac:dyDescent="0.3">
      <c r="A18" s="154"/>
      <c r="B18" s="149"/>
      <c r="C18" s="147"/>
      <c r="D18" s="148">
        <v>32640</v>
      </c>
      <c r="E18" s="162" t="s">
        <v>696</v>
      </c>
      <c r="F18" s="149"/>
      <c r="G18" s="150"/>
      <c r="H18" s="149"/>
      <c r="I18" s="149"/>
      <c r="J18" s="149">
        <v>1</v>
      </c>
      <c r="K18" s="149">
        <v>49</v>
      </c>
      <c r="L18" s="149">
        <v>73</v>
      </c>
      <c r="M18" s="149">
        <v>97</v>
      </c>
      <c r="N18" s="152">
        <f t="shared" si="0"/>
        <v>0.34696900000000003</v>
      </c>
      <c r="O18" s="161"/>
    </row>
    <row r="19" spans="1:15" s="137" customFormat="1" ht="16.5" x14ac:dyDescent="0.3">
      <c r="A19" s="154"/>
      <c r="B19" s="149"/>
      <c r="C19" s="147"/>
      <c r="D19" s="148">
        <v>32640</v>
      </c>
      <c r="E19" s="162" t="s">
        <v>934</v>
      </c>
      <c r="F19" s="149"/>
      <c r="G19" s="150"/>
      <c r="H19" s="149"/>
      <c r="I19" s="149"/>
      <c r="J19" s="149">
        <v>1</v>
      </c>
      <c r="K19" s="149">
        <v>49</v>
      </c>
      <c r="L19" s="149">
        <v>73</v>
      </c>
      <c r="M19" s="149">
        <v>97</v>
      </c>
      <c r="N19" s="152">
        <f t="shared" si="0"/>
        <v>0.34696900000000003</v>
      </c>
      <c r="O19" s="161"/>
    </row>
    <row r="20" spans="1:15" s="137" customFormat="1" ht="37.5" x14ac:dyDescent="0.3">
      <c r="A20" s="154">
        <v>44431</v>
      </c>
      <c r="B20" s="149" t="s">
        <v>405</v>
      </c>
      <c r="C20" s="147">
        <v>971569413034</v>
      </c>
      <c r="D20" s="148">
        <v>32641</v>
      </c>
      <c r="E20" s="149" t="s">
        <v>409</v>
      </c>
      <c r="F20" s="149" t="s">
        <v>410</v>
      </c>
      <c r="G20" s="150" t="s">
        <v>408</v>
      </c>
      <c r="H20" s="149" t="s">
        <v>328</v>
      </c>
      <c r="I20" s="149">
        <v>30</v>
      </c>
      <c r="J20" s="149">
        <v>1</v>
      </c>
      <c r="K20" s="149">
        <v>9</v>
      </c>
      <c r="L20" s="149">
        <v>24</v>
      </c>
      <c r="M20" s="149">
        <v>128</v>
      </c>
      <c r="N20" s="152">
        <f t="shared" si="0"/>
        <v>2.7647999999999999E-2</v>
      </c>
      <c r="O20" s="161"/>
    </row>
    <row r="21" spans="1:15" s="137" customFormat="1" ht="16.5" x14ac:dyDescent="0.3">
      <c r="A21" s="154">
        <v>44431</v>
      </c>
      <c r="B21" s="149" t="s">
        <v>412</v>
      </c>
      <c r="C21" s="147">
        <v>971567040951</v>
      </c>
      <c r="D21" s="148">
        <v>32643</v>
      </c>
      <c r="E21" s="149" t="s">
        <v>413</v>
      </c>
      <c r="F21" s="149" t="s">
        <v>414</v>
      </c>
      <c r="G21" s="150" t="s">
        <v>415</v>
      </c>
      <c r="H21" s="149" t="s">
        <v>328</v>
      </c>
      <c r="I21" s="149">
        <v>70</v>
      </c>
      <c r="J21" s="149">
        <v>1</v>
      </c>
      <c r="K21" s="149">
        <v>40</v>
      </c>
      <c r="L21" s="149">
        <v>40</v>
      </c>
      <c r="M21" s="149">
        <v>40</v>
      </c>
      <c r="N21" s="152">
        <f t="shared" si="0"/>
        <v>6.4000000000000001E-2</v>
      </c>
      <c r="O21" s="161"/>
    </row>
    <row r="22" spans="1:15" s="137" customFormat="1" ht="37.5" x14ac:dyDescent="0.3">
      <c r="A22" s="154">
        <v>44431</v>
      </c>
      <c r="B22" s="149" t="s">
        <v>416</v>
      </c>
      <c r="C22" s="147">
        <v>971508008183</v>
      </c>
      <c r="D22" s="148">
        <v>32644</v>
      </c>
      <c r="E22" s="149" t="s">
        <v>417</v>
      </c>
      <c r="F22" s="149" t="s">
        <v>418</v>
      </c>
      <c r="G22" s="150" t="s">
        <v>419</v>
      </c>
      <c r="H22" s="149" t="s">
        <v>328</v>
      </c>
      <c r="I22" s="149">
        <v>235</v>
      </c>
      <c r="J22" s="149">
        <v>1</v>
      </c>
      <c r="K22" s="149">
        <v>58</v>
      </c>
      <c r="L22" s="149">
        <v>58</v>
      </c>
      <c r="M22" s="149">
        <v>92</v>
      </c>
      <c r="N22" s="152">
        <f t="shared" si="0"/>
        <v>0.30948799999999999</v>
      </c>
      <c r="O22" s="155"/>
    </row>
    <row r="23" spans="1:15" s="137" customFormat="1" ht="25.5" x14ac:dyDescent="0.3">
      <c r="A23" s="154">
        <v>44432</v>
      </c>
      <c r="B23" s="149" t="s">
        <v>420</v>
      </c>
      <c r="C23" s="147">
        <v>971543354324</v>
      </c>
      <c r="D23" s="148">
        <v>32646</v>
      </c>
      <c r="E23" s="149" t="s">
        <v>421</v>
      </c>
      <c r="F23" s="149" t="s">
        <v>422</v>
      </c>
      <c r="G23" s="150" t="s">
        <v>423</v>
      </c>
      <c r="H23" s="149" t="s">
        <v>19</v>
      </c>
      <c r="I23" s="149">
        <v>315</v>
      </c>
      <c r="J23" s="149">
        <v>1</v>
      </c>
      <c r="K23" s="149">
        <v>40</v>
      </c>
      <c r="L23" s="149">
        <v>40</v>
      </c>
      <c r="M23" s="149">
        <v>40</v>
      </c>
      <c r="N23" s="152">
        <f t="shared" si="0"/>
        <v>6.4000000000000001E-2</v>
      </c>
      <c r="O23" s="155"/>
    </row>
    <row r="24" spans="1:15" s="137" customFormat="1" ht="16.5" x14ac:dyDescent="0.3">
      <c r="A24" s="154"/>
      <c r="B24" s="149"/>
      <c r="C24" s="147"/>
      <c r="D24" s="148">
        <v>32646</v>
      </c>
      <c r="E24" s="149"/>
      <c r="F24" s="149"/>
      <c r="G24" s="150"/>
      <c r="H24" s="149"/>
      <c r="I24" s="149"/>
      <c r="J24" s="149">
        <v>1</v>
      </c>
      <c r="K24" s="149">
        <v>49</v>
      </c>
      <c r="L24" s="149">
        <v>73</v>
      </c>
      <c r="M24" s="149">
        <v>97</v>
      </c>
      <c r="N24" s="152">
        <f t="shared" si="0"/>
        <v>0.34696900000000003</v>
      </c>
      <c r="O24" s="155"/>
    </row>
    <row r="25" spans="1:15" s="137" customFormat="1" ht="25.5" x14ac:dyDescent="0.3">
      <c r="A25" s="154">
        <v>44432</v>
      </c>
      <c r="B25" s="149" t="s">
        <v>424</v>
      </c>
      <c r="C25" s="147">
        <v>971562367205</v>
      </c>
      <c r="D25" s="148">
        <v>32649</v>
      </c>
      <c r="E25" s="149" t="s">
        <v>425</v>
      </c>
      <c r="F25" s="149" t="s">
        <v>426</v>
      </c>
      <c r="G25" s="150" t="s">
        <v>427</v>
      </c>
      <c r="H25" s="149" t="s">
        <v>23</v>
      </c>
      <c r="I25" s="149">
        <v>50</v>
      </c>
      <c r="J25" s="149">
        <v>1</v>
      </c>
      <c r="K25" s="149">
        <v>40</v>
      </c>
      <c r="L25" s="149">
        <v>40</v>
      </c>
      <c r="M25" s="149">
        <v>40</v>
      </c>
      <c r="N25" s="152">
        <f t="shared" si="0"/>
        <v>6.4000000000000001E-2</v>
      </c>
      <c r="O25" s="155"/>
    </row>
    <row r="26" spans="1:15" s="137" customFormat="1" ht="28.5" customHeight="1" x14ac:dyDescent="0.3">
      <c r="A26" s="154">
        <v>44433</v>
      </c>
      <c r="B26" s="149" t="s">
        <v>428</v>
      </c>
      <c r="C26" s="147">
        <v>97155737883</v>
      </c>
      <c r="D26" s="148">
        <v>32951</v>
      </c>
      <c r="E26" s="149" t="s">
        <v>429</v>
      </c>
      <c r="F26" s="149" t="s">
        <v>430</v>
      </c>
      <c r="G26" s="150" t="s">
        <v>431</v>
      </c>
      <c r="H26" s="149" t="s">
        <v>23</v>
      </c>
      <c r="I26" s="149">
        <v>50</v>
      </c>
      <c r="J26" s="149">
        <v>1</v>
      </c>
      <c r="K26" s="149">
        <v>40</v>
      </c>
      <c r="L26" s="149">
        <v>40</v>
      </c>
      <c r="M26" s="149">
        <v>40</v>
      </c>
      <c r="N26" s="152">
        <f t="shared" si="0"/>
        <v>6.4000000000000001E-2</v>
      </c>
      <c r="O26" s="155"/>
    </row>
    <row r="27" spans="1:15" s="137" customFormat="1" ht="28.5" customHeight="1" x14ac:dyDescent="0.3">
      <c r="A27" s="154">
        <v>44433</v>
      </c>
      <c r="B27" s="149" t="s">
        <v>432</v>
      </c>
      <c r="C27" s="147">
        <v>971504154566</v>
      </c>
      <c r="D27" s="148">
        <v>32952</v>
      </c>
      <c r="E27" s="149" t="s">
        <v>433</v>
      </c>
      <c r="F27" s="149" t="s">
        <v>434</v>
      </c>
      <c r="G27" s="150" t="s">
        <v>435</v>
      </c>
      <c r="H27" s="149" t="s">
        <v>22</v>
      </c>
      <c r="I27" s="149">
        <v>200</v>
      </c>
      <c r="J27" s="149">
        <v>1</v>
      </c>
      <c r="K27" s="149">
        <v>40</v>
      </c>
      <c r="L27" s="149">
        <v>40</v>
      </c>
      <c r="M27" s="149">
        <v>40</v>
      </c>
      <c r="N27" s="152">
        <f t="shared" si="0"/>
        <v>6.4000000000000001E-2</v>
      </c>
      <c r="O27" s="155"/>
    </row>
    <row r="28" spans="1:15" s="137" customFormat="1" ht="28.5" customHeight="1" x14ac:dyDescent="0.3">
      <c r="A28" s="154"/>
      <c r="B28" s="149"/>
      <c r="C28" s="147"/>
      <c r="D28" s="148">
        <v>32952</v>
      </c>
      <c r="E28" s="149"/>
      <c r="F28" s="149"/>
      <c r="G28" s="150"/>
      <c r="H28" s="149"/>
      <c r="I28" s="149"/>
      <c r="J28" s="149">
        <v>1</v>
      </c>
      <c r="K28" s="149">
        <v>56</v>
      </c>
      <c r="L28" s="149">
        <v>56</v>
      </c>
      <c r="M28" s="149">
        <v>80</v>
      </c>
      <c r="N28" s="152">
        <f t="shared" si="0"/>
        <v>0.25087999999999999</v>
      </c>
      <c r="O28" s="155"/>
    </row>
    <row r="29" spans="1:15" s="137" customFormat="1" ht="28.5" customHeight="1" x14ac:dyDescent="0.3">
      <c r="A29" s="154">
        <v>44433</v>
      </c>
      <c r="B29" s="149" t="s">
        <v>436</v>
      </c>
      <c r="C29" s="147">
        <v>971522482881</v>
      </c>
      <c r="D29" s="148">
        <v>32953</v>
      </c>
      <c r="E29" s="149" t="s">
        <v>437</v>
      </c>
      <c r="F29" s="149" t="s">
        <v>438</v>
      </c>
      <c r="G29" s="150" t="s">
        <v>439</v>
      </c>
      <c r="H29" s="149" t="s">
        <v>23</v>
      </c>
      <c r="I29" s="149">
        <v>425</v>
      </c>
      <c r="J29" s="149">
        <v>1</v>
      </c>
      <c r="K29" s="149">
        <v>74</v>
      </c>
      <c r="L29" s="149">
        <v>25</v>
      </c>
      <c r="M29" s="149">
        <v>78</v>
      </c>
      <c r="N29" s="152">
        <f t="shared" si="0"/>
        <v>0.14430000000000001</v>
      </c>
      <c r="O29" s="155"/>
    </row>
    <row r="30" spans="1:15" s="137" customFormat="1" ht="16.5" x14ac:dyDescent="0.3">
      <c r="A30" s="154"/>
      <c r="B30" s="149"/>
      <c r="C30" s="147"/>
      <c r="D30" s="148">
        <v>32953</v>
      </c>
      <c r="E30" s="149"/>
      <c r="F30" s="149"/>
      <c r="G30" s="150"/>
      <c r="H30" s="149"/>
      <c r="I30" s="149"/>
      <c r="J30" s="149">
        <v>1</v>
      </c>
      <c r="K30" s="149">
        <v>51</v>
      </c>
      <c r="L30" s="149">
        <v>51</v>
      </c>
      <c r="M30" s="149">
        <v>76</v>
      </c>
      <c r="N30" s="152">
        <f t="shared" si="0"/>
        <v>0.19767599999999999</v>
      </c>
      <c r="O30" s="155" t="s">
        <v>440</v>
      </c>
    </row>
    <row r="31" spans="1:15" s="137" customFormat="1" ht="16.5" x14ac:dyDescent="0.3">
      <c r="A31" s="154"/>
      <c r="B31" s="149"/>
      <c r="C31" s="147"/>
      <c r="D31" s="115">
        <v>32955</v>
      </c>
      <c r="E31" s="162" t="s">
        <v>696</v>
      </c>
      <c r="F31" s="149"/>
      <c r="G31" s="150"/>
      <c r="H31" s="149"/>
      <c r="I31" s="149"/>
      <c r="J31" s="149">
        <v>1</v>
      </c>
      <c r="K31" s="149">
        <v>56</v>
      </c>
      <c r="L31" s="149">
        <v>56</v>
      </c>
      <c r="M31" s="149">
        <v>80</v>
      </c>
      <c r="N31" s="152">
        <f t="shared" si="0"/>
        <v>0.25087999999999999</v>
      </c>
      <c r="O31" s="155"/>
    </row>
    <row r="32" spans="1:15" s="137" customFormat="1" ht="16.5" x14ac:dyDescent="0.3">
      <c r="A32" s="154"/>
      <c r="B32" s="149"/>
      <c r="C32" s="147"/>
      <c r="D32" s="115">
        <v>32955</v>
      </c>
      <c r="E32" s="162" t="s">
        <v>934</v>
      </c>
      <c r="F32" s="149"/>
      <c r="G32" s="150"/>
      <c r="H32" s="149"/>
      <c r="I32" s="149"/>
      <c r="J32" s="149">
        <v>1</v>
      </c>
      <c r="K32" s="149">
        <v>21</v>
      </c>
      <c r="L32" s="149">
        <v>88</v>
      </c>
      <c r="M32" s="149">
        <v>138</v>
      </c>
      <c r="N32" s="152">
        <f t="shared" si="0"/>
        <v>0.25502399999999997</v>
      </c>
      <c r="O32" s="155" t="s">
        <v>441</v>
      </c>
    </row>
    <row r="33" spans="1:15" s="137" customFormat="1" ht="25.5" x14ac:dyDescent="0.3">
      <c r="A33" s="154">
        <v>44436</v>
      </c>
      <c r="B33" s="149" t="s">
        <v>442</v>
      </c>
      <c r="C33" s="147">
        <v>971524351776</v>
      </c>
      <c r="D33" s="148">
        <v>32959</v>
      </c>
      <c r="E33" s="149" t="s">
        <v>443</v>
      </c>
      <c r="F33" s="149" t="s">
        <v>444</v>
      </c>
      <c r="G33" s="150" t="s">
        <v>445</v>
      </c>
      <c r="H33" s="149" t="s">
        <v>328</v>
      </c>
      <c r="I33" s="149">
        <v>265</v>
      </c>
      <c r="J33" s="149">
        <v>1</v>
      </c>
      <c r="K33" s="149">
        <v>49</v>
      </c>
      <c r="L33" s="149">
        <v>73</v>
      </c>
      <c r="M33" s="149">
        <v>97</v>
      </c>
      <c r="N33" s="152">
        <f t="shared" si="0"/>
        <v>0.34696900000000003</v>
      </c>
      <c r="O33" s="155"/>
    </row>
    <row r="34" spans="1:15" s="137" customFormat="1" ht="16.5" x14ac:dyDescent="0.3">
      <c r="A34" s="154">
        <v>44436</v>
      </c>
      <c r="B34" s="149" t="s">
        <v>446</v>
      </c>
      <c r="C34" s="147">
        <v>971565242999</v>
      </c>
      <c r="D34" s="148">
        <v>32960</v>
      </c>
      <c r="E34" s="149" t="s">
        <v>447</v>
      </c>
      <c r="F34" s="149" t="s">
        <v>448</v>
      </c>
      <c r="G34" s="150" t="s">
        <v>449</v>
      </c>
      <c r="H34" s="149" t="s">
        <v>19</v>
      </c>
      <c r="I34" s="149">
        <v>500</v>
      </c>
      <c r="J34" s="149">
        <v>1</v>
      </c>
      <c r="K34" s="149">
        <v>20</v>
      </c>
      <c r="L34" s="149">
        <v>60</v>
      </c>
      <c r="M34" s="149">
        <v>105</v>
      </c>
      <c r="N34" s="152">
        <f t="shared" si="0"/>
        <v>0.126</v>
      </c>
      <c r="O34" s="155" t="s">
        <v>450</v>
      </c>
    </row>
    <row r="35" spans="1:15" s="137" customFormat="1" ht="17.25" customHeight="1" x14ac:dyDescent="0.3">
      <c r="A35" s="154"/>
      <c r="B35" s="149"/>
      <c r="C35" s="147"/>
      <c r="D35" s="148">
        <v>32960</v>
      </c>
      <c r="E35" s="149"/>
      <c r="F35" s="149"/>
      <c r="G35" s="150"/>
      <c r="H35" s="149"/>
      <c r="I35" s="149" t="s">
        <v>451</v>
      </c>
      <c r="J35" s="149">
        <v>1</v>
      </c>
      <c r="K35" s="149">
        <v>46</v>
      </c>
      <c r="L35" s="149">
        <v>46</v>
      </c>
      <c r="M35" s="149">
        <v>72</v>
      </c>
      <c r="N35" s="152">
        <f t="shared" si="0"/>
        <v>0.15235199999999999</v>
      </c>
      <c r="O35" s="155"/>
    </row>
    <row r="36" spans="1:15" s="137" customFormat="1" ht="37.5" x14ac:dyDescent="0.3">
      <c r="A36" s="154">
        <v>44436</v>
      </c>
      <c r="B36" s="149" t="s">
        <v>452</v>
      </c>
      <c r="C36" s="147">
        <v>971551757544</v>
      </c>
      <c r="D36" s="148">
        <v>32961</v>
      </c>
      <c r="E36" s="149" t="s">
        <v>453</v>
      </c>
      <c r="F36" s="149" t="s">
        <v>454</v>
      </c>
      <c r="G36" s="150" t="s">
        <v>455</v>
      </c>
      <c r="H36" s="149" t="s">
        <v>19</v>
      </c>
      <c r="I36" s="149">
        <v>130</v>
      </c>
      <c r="J36" s="149">
        <v>1</v>
      </c>
      <c r="K36" s="149">
        <v>46</v>
      </c>
      <c r="L36" s="149">
        <v>46</v>
      </c>
      <c r="M36" s="149">
        <v>72</v>
      </c>
      <c r="N36" s="152">
        <f t="shared" si="0"/>
        <v>0.15235199999999999</v>
      </c>
      <c r="O36" s="155"/>
    </row>
    <row r="37" spans="1:15" s="137" customFormat="1" ht="25.5" x14ac:dyDescent="0.3">
      <c r="A37" s="154">
        <v>44436</v>
      </c>
      <c r="B37" s="149" t="s">
        <v>456</v>
      </c>
      <c r="C37" s="147" t="s">
        <v>457</v>
      </c>
      <c r="D37" s="148">
        <v>32963</v>
      </c>
      <c r="E37" s="149" t="s">
        <v>458</v>
      </c>
      <c r="F37" s="149" t="s">
        <v>459</v>
      </c>
      <c r="G37" s="150" t="s">
        <v>460</v>
      </c>
      <c r="H37" s="149" t="s">
        <v>328</v>
      </c>
      <c r="I37" s="149">
        <v>220</v>
      </c>
      <c r="J37" s="149">
        <v>1</v>
      </c>
      <c r="K37" s="149">
        <v>56</v>
      </c>
      <c r="L37" s="149">
        <v>56</v>
      </c>
      <c r="M37" s="149">
        <v>80</v>
      </c>
      <c r="N37" s="152">
        <f t="shared" si="0"/>
        <v>0.25087999999999999</v>
      </c>
      <c r="O37" s="155"/>
    </row>
    <row r="38" spans="1:15" s="137" customFormat="1" ht="15.75" x14ac:dyDescent="0.3">
      <c r="A38" s="190"/>
      <c r="B38" s="182"/>
      <c r="C38" s="183"/>
      <c r="D38" s="148">
        <v>32637</v>
      </c>
      <c r="E38" s="185"/>
      <c r="F38" s="185"/>
      <c r="G38" s="186"/>
      <c r="H38" s="185"/>
      <c r="I38" s="185"/>
      <c r="J38" s="260">
        <v>1</v>
      </c>
      <c r="K38" s="260">
        <v>56</v>
      </c>
      <c r="L38" s="260">
        <v>56</v>
      </c>
      <c r="M38" s="260">
        <v>80</v>
      </c>
      <c r="N38" s="152">
        <f t="shared" si="0"/>
        <v>0.25087999999999999</v>
      </c>
      <c r="O38" s="188"/>
    </row>
    <row r="39" spans="1:15" s="137" customFormat="1" ht="34.5" customHeight="1" x14ac:dyDescent="0.3">
      <c r="A39" s="156">
        <v>44426</v>
      </c>
      <c r="B39" s="146" t="s">
        <v>461</v>
      </c>
      <c r="C39" s="147">
        <v>971504961128</v>
      </c>
      <c r="D39" s="148">
        <v>32654</v>
      </c>
      <c r="E39" s="149" t="s">
        <v>462</v>
      </c>
      <c r="F39" s="149" t="s">
        <v>463</v>
      </c>
      <c r="G39" s="150" t="s">
        <v>464</v>
      </c>
      <c r="H39" s="149" t="s">
        <v>23</v>
      </c>
      <c r="I39" s="149">
        <v>280</v>
      </c>
      <c r="J39" s="151">
        <v>1</v>
      </c>
      <c r="K39" s="151">
        <v>51</v>
      </c>
      <c r="L39" s="151">
        <v>51</v>
      </c>
      <c r="M39" s="151">
        <v>76</v>
      </c>
      <c r="N39" s="152">
        <f t="shared" si="0"/>
        <v>0.19767599999999999</v>
      </c>
      <c r="O39" s="153"/>
    </row>
    <row r="40" spans="1:15" s="137" customFormat="1" ht="30.75" customHeight="1" x14ac:dyDescent="0.3">
      <c r="A40" s="156"/>
      <c r="B40" s="146"/>
      <c r="C40" s="147"/>
      <c r="D40" s="148">
        <v>32654</v>
      </c>
      <c r="E40" s="149"/>
      <c r="F40" s="149"/>
      <c r="G40" s="150"/>
      <c r="H40" s="149"/>
      <c r="I40" s="149"/>
      <c r="J40" s="151">
        <v>1</v>
      </c>
      <c r="K40" s="151">
        <v>51</v>
      </c>
      <c r="L40" s="151">
        <v>51</v>
      </c>
      <c r="M40" s="151">
        <v>76</v>
      </c>
      <c r="N40" s="152">
        <f t="shared" si="0"/>
        <v>0.19767599999999999</v>
      </c>
      <c r="O40" s="153"/>
    </row>
    <row r="41" spans="1:15" s="137" customFormat="1" ht="30.75" customHeight="1" x14ac:dyDescent="0.3">
      <c r="A41" s="156">
        <v>44426</v>
      </c>
      <c r="B41" s="146" t="s">
        <v>465</v>
      </c>
      <c r="C41" s="147">
        <v>971547166188</v>
      </c>
      <c r="D41" s="148">
        <v>32657</v>
      </c>
      <c r="E41" s="149" t="s">
        <v>466</v>
      </c>
      <c r="F41" s="149" t="s">
        <v>467</v>
      </c>
      <c r="G41" s="150" t="s">
        <v>468</v>
      </c>
      <c r="H41" s="149" t="s">
        <v>23</v>
      </c>
      <c r="I41" s="149">
        <v>310</v>
      </c>
      <c r="J41" s="151">
        <v>1</v>
      </c>
      <c r="K41" s="151">
        <v>49</v>
      </c>
      <c r="L41" s="151">
        <v>73</v>
      </c>
      <c r="M41" s="151">
        <v>97</v>
      </c>
      <c r="N41" s="152">
        <f t="shared" si="0"/>
        <v>0.34696900000000003</v>
      </c>
      <c r="O41" s="153"/>
    </row>
    <row r="42" spans="1:15" s="137" customFormat="1" ht="30.75" customHeight="1" x14ac:dyDescent="0.3">
      <c r="A42" s="156"/>
      <c r="B42" s="146"/>
      <c r="C42" s="147"/>
      <c r="D42" s="148">
        <v>32657</v>
      </c>
      <c r="E42" s="149"/>
      <c r="F42" s="162" t="s">
        <v>680</v>
      </c>
      <c r="G42" s="150"/>
      <c r="H42" s="149"/>
      <c r="I42" s="149"/>
      <c r="J42" s="151">
        <v>1</v>
      </c>
      <c r="K42" s="151">
        <v>40</v>
      </c>
      <c r="L42" s="151">
        <v>40</v>
      </c>
      <c r="M42" s="151">
        <v>40</v>
      </c>
      <c r="N42" s="152">
        <f t="shared" si="0"/>
        <v>6.4000000000000001E-2</v>
      </c>
      <c r="O42" s="153"/>
    </row>
    <row r="43" spans="1:15" s="137" customFormat="1" ht="30.75" customHeight="1" x14ac:dyDescent="0.3">
      <c r="A43" s="156"/>
      <c r="B43" s="146"/>
      <c r="C43" s="147"/>
      <c r="D43" s="148">
        <v>32657</v>
      </c>
      <c r="E43" s="149"/>
      <c r="F43" s="162" t="s">
        <v>682</v>
      </c>
      <c r="G43" s="150"/>
      <c r="H43" s="149"/>
      <c r="I43" s="149"/>
      <c r="J43" s="151">
        <v>1</v>
      </c>
      <c r="K43" s="151">
        <v>40</v>
      </c>
      <c r="L43" s="151">
        <v>40</v>
      </c>
      <c r="M43" s="151">
        <v>40</v>
      </c>
      <c r="N43" s="152">
        <f t="shared" si="0"/>
        <v>6.4000000000000001E-2</v>
      </c>
      <c r="O43" s="153"/>
    </row>
    <row r="44" spans="1:15" s="137" customFormat="1" ht="30.75" customHeight="1" x14ac:dyDescent="0.3">
      <c r="A44" s="156">
        <v>44426</v>
      </c>
      <c r="B44" s="146" t="s">
        <v>469</v>
      </c>
      <c r="C44" s="147">
        <v>971569749834</v>
      </c>
      <c r="D44" s="148">
        <v>32659</v>
      </c>
      <c r="E44" s="149" t="s">
        <v>470</v>
      </c>
      <c r="F44" s="149" t="s">
        <v>471</v>
      </c>
      <c r="G44" s="150" t="s">
        <v>472</v>
      </c>
      <c r="H44" s="149" t="s">
        <v>19</v>
      </c>
      <c r="I44" s="149">
        <v>230</v>
      </c>
      <c r="J44" s="151">
        <v>1</v>
      </c>
      <c r="K44" s="151">
        <v>56</v>
      </c>
      <c r="L44" s="151">
        <v>56</v>
      </c>
      <c r="M44" s="151">
        <v>80</v>
      </c>
      <c r="N44" s="152">
        <f t="shared" si="0"/>
        <v>0.25087999999999999</v>
      </c>
      <c r="O44" s="153"/>
    </row>
    <row r="45" spans="1:15" s="137" customFormat="1" ht="30.75" customHeight="1" x14ac:dyDescent="0.3">
      <c r="A45" s="145"/>
      <c r="B45" s="146"/>
      <c r="C45" s="147"/>
      <c r="D45" s="148">
        <v>32659</v>
      </c>
      <c r="E45" s="149"/>
      <c r="F45" s="149"/>
      <c r="G45" s="150"/>
      <c r="H45" s="149"/>
      <c r="I45" s="149"/>
      <c r="J45" s="151">
        <v>1</v>
      </c>
      <c r="K45" s="151">
        <v>40</v>
      </c>
      <c r="L45" s="151">
        <v>40</v>
      </c>
      <c r="M45" s="151">
        <v>40</v>
      </c>
      <c r="N45" s="152">
        <f t="shared" ref="N45:N80" si="1">K45*L45*M45/1000000</f>
        <v>6.4000000000000001E-2</v>
      </c>
      <c r="O45" s="153"/>
    </row>
    <row r="46" spans="1:15" s="137" customFormat="1" ht="30.75" customHeight="1" x14ac:dyDescent="0.3">
      <c r="A46" s="156">
        <v>44427</v>
      </c>
      <c r="B46" s="146" t="s">
        <v>473</v>
      </c>
      <c r="C46" s="147">
        <v>971566522428</v>
      </c>
      <c r="D46" s="148">
        <v>32661</v>
      </c>
      <c r="E46" s="149" t="s">
        <v>474</v>
      </c>
      <c r="F46" s="149" t="s">
        <v>475</v>
      </c>
      <c r="G46" s="150" t="s">
        <v>476</v>
      </c>
      <c r="H46" s="149" t="s">
        <v>328</v>
      </c>
      <c r="I46" s="149">
        <v>400</v>
      </c>
      <c r="J46" s="151">
        <v>1</v>
      </c>
      <c r="K46" s="151">
        <v>40</v>
      </c>
      <c r="L46" s="151">
        <v>40</v>
      </c>
      <c r="M46" s="151">
        <v>40</v>
      </c>
      <c r="N46" s="152">
        <f t="shared" si="1"/>
        <v>6.4000000000000001E-2</v>
      </c>
      <c r="O46" s="157" t="s">
        <v>680</v>
      </c>
    </row>
    <row r="47" spans="1:15" s="137" customFormat="1" ht="30.75" customHeight="1" x14ac:dyDescent="0.3">
      <c r="A47" s="145"/>
      <c r="B47" s="146"/>
      <c r="C47" s="147"/>
      <c r="D47" s="148">
        <v>32661</v>
      </c>
      <c r="E47" s="149"/>
      <c r="F47" s="149"/>
      <c r="G47" s="150"/>
      <c r="H47" s="149"/>
      <c r="I47" s="149"/>
      <c r="J47" s="151">
        <v>1</v>
      </c>
      <c r="K47" s="151">
        <v>51</v>
      </c>
      <c r="L47" s="151">
        <v>51</v>
      </c>
      <c r="M47" s="151">
        <v>76</v>
      </c>
      <c r="N47" s="152">
        <f t="shared" si="1"/>
        <v>0.19767599999999999</v>
      </c>
      <c r="O47" s="153"/>
    </row>
    <row r="48" spans="1:15" s="137" customFormat="1" ht="15.75" x14ac:dyDescent="0.3">
      <c r="A48" s="145"/>
      <c r="B48" s="146"/>
      <c r="C48" s="147"/>
      <c r="D48" s="148">
        <v>32661</v>
      </c>
      <c r="E48" s="149"/>
      <c r="F48" s="149"/>
      <c r="G48" s="150"/>
      <c r="H48" s="149"/>
      <c r="I48" s="149"/>
      <c r="J48" s="151">
        <v>1</v>
      </c>
      <c r="K48" s="151">
        <v>58</v>
      </c>
      <c r="L48" s="151">
        <v>58</v>
      </c>
      <c r="M48" s="151">
        <v>92</v>
      </c>
      <c r="N48" s="152">
        <f t="shared" si="1"/>
        <v>0.30948799999999999</v>
      </c>
      <c r="O48" s="153"/>
    </row>
    <row r="49" spans="1:15" s="137" customFormat="1" ht="15.75" x14ac:dyDescent="0.3">
      <c r="A49" s="156">
        <v>44429</v>
      </c>
      <c r="B49" s="146" t="s">
        <v>477</v>
      </c>
      <c r="C49" s="147">
        <v>971544971978</v>
      </c>
      <c r="D49" s="148">
        <v>32668</v>
      </c>
      <c r="E49" s="149" t="s">
        <v>478</v>
      </c>
      <c r="F49" s="149" t="s">
        <v>479</v>
      </c>
      <c r="G49" s="150" t="s">
        <v>480</v>
      </c>
      <c r="H49" s="149" t="s">
        <v>21</v>
      </c>
      <c r="I49" s="149">
        <v>1090</v>
      </c>
      <c r="J49" s="151">
        <v>1</v>
      </c>
      <c r="K49" s="151">
        <v>51</v>
      </c>
      <c r="L49" s="151">
        <v>51</v>
      </c>
      <c r="M49" s="151">
        <v>76</v>
      </c>
      <c r="N49" s="152">
        <f t="shared" si="1"/>
        <v>0.19767599999999999</v>
      </c>
      <c r="O49" s="157" t="s">
        <v>687</v>
      </c>
    </row>
    <row r="50" spans="1:15" s="137" customFormat="1" ht="57.75" customHeight="1" x14ac:dyDescent="0.3">
      <c r="A50" s="145"/>
      <c r="B50" s="146"/>
      <c r="C50" s="147"/>
      <c r="D50" s="148">
        <v>32668</v>
      </c>
      <c r="E50" s="162" t="s">
        <v>690</v>
      </c>
      <c r="F50" s="261" t="s">
        <v>937</v>
      </c>
      <c r="G50" s="150"/>
      <c r="H50" s="149"/>
      <c r="I50" s="149"/>
      <c r="J50" s="151">
        <v>1</v>
      </c>
      <c r="K50" s="151">
        <v>51</v>
      </c>
      <c r="L50" s="151">
        <v>51</v>
      </c>
      <c r="M50" s="151">
        <v>76</v>
      </c>
      <c r="N50" s="152">
        <f t="shared" si="1"/>
        <v>0.19767599999999999</v>
      </c>
      <c r="O50" s="153"/>
    </row>
    <row r="51" spans="1:15" s="137" customFormat="1" ht="15.75" x14ac:dyDescent="0.3">
      <c r="A51" s="145"/>
      <c r="B51" s="146"/>
      <c r="C51" s="147"/>
      <c r="D51" s="148">
        <v>32668</v>
      </c>
      <c r="E51" s="162" t="s">
        <v>691</v>
      </c>
      <c r="F51" s="149"/>
      <c r="G51" s="150"/>
      <c r="H51" s="149"/>
      <c r="I51" s="149"/>
      <c r="J51" s="151">
        <v>1</v>
      </c>
      <c r="K51" s="151">
        <v>90</v>
      </c>
      <c r="L51" s="151">
        <v>70</v>
      </c>
      <c r="M51" s="151">
        <v>50</v>
      </c>
      <c r="N51" s="152">
        <f t="shared" si="1"/>
        <v>0.315</v>
      </c>
      <c r="O51" s="153"/>
    </row>
    <row r="52" spans="1:15" s="137" customFormat="1" ht="15.75" x14ac:dyDescent="0.3">
      <c r="A52" s="145"/>
      <c r="B52" s="146"/>
      <c r="C52" s="147"/>
      <c r="D52" s="148">
        <v>32668</v>
      </c>
      <c r="E52" s="162" t="s">
        <v>693</v>
      </c>
      <c r="F52" s="149"/>
      <c r="G52" s="150"/>
      <c r="H52" s="149"/>
      <c r="I52" s="149"/>
      <c r="J52" s="151">
        <v>1</v>
      </c>
      <c r="K52" s="151">
        <v>90</v>
      </c>
      <c r="L52" s="151">
        <v>70</v>
      </c>
      <c r="M52" s="151">
        <v>50</v>
      </c>
      <c r="N52" s="152">
        <f t="shared" si="1"/>
        <v>0.315</v>
      </c>
      <c r="O52" s="153"/>
    </row>
    <row r="53" spans="1:15" s="137" customFormat="1" ht="25.5" x14ac:dyDescent="0.3">
      <c r="A53" s="156">
        <v>44430</v>
      </c>
      <c r="B53" s="146" t="s">
        <v>477</v>
      </c>
      <c r="C53" s="147">
        <v>971544971978</v>
      </c>
      <c r="D53" s="148">
        <v>32669</v>
      </c>
      <c r="E53" s="149" t="s">
        <v>481</v>
      </c>
      <c r="F53" s="149" t="s">
        <v>482</v>
      </c>
      <c r="G53" s="150" t="s">
        <v>483</v>
      </c>
      <c r="H53" s="149" t="s">
        <v>23</v>
      </c>
      <c r="I53" s="149">
        <v>220</v>
      </c>
      <c r="J53" s="151">
        <v>1</v>
      </c>
      <c r="K53" s="151">
        <v>56</v>
      </c>
      <c r="L53" s="151">
        <v>56</v>
      </c>
      <c r="M53" s="151">
        <v>80</v>
      </c>
      <c r="N53" s="152">
        <f t="shared" si="1"/>
        <v>0.25087999999999999</v>
      </c>
      <c r="O53" s="153"/>
    </row>
    <row r="54" spans="1:15" s="137" customFormat="1" ht="16.5" customHeight="1" x14ac:dyDescent="0.3">
      <c r="A54" s="145"/>
      <c r="B54" s="146"/>
      <c r="C54" s="147"/>
      <c r="D54" s="148">
        <v>32669</v>
      </c>
      <c r="E54" s="149"/>
      <c r="F54" s="149"/>
      <c r="G54" s="150"/>
      <c r="H54" s="149"/>
      <c r="I54" s="149"/>
      <c r="J54" s="151">
        <v>1</v>
      </c>
      <c r="K54" s="151">
        <v>40</v>
      </c>
      <c r="L54" s="151">
        <v>40</v>
      </c>
      <c r="M54" s="151">
        <v>40</v>
      </c>
      <c r="N54" s="152">
        <f t="shared" si="1"/>
        <v>6.4000000000000001E-2</v>
      </c>
      <c r="O54" s="153"/>
    </row>
    <row r="55" spans="1:15" s="137" customFormat="1" ht="16.5" customHeight="1" x14ac:dyDescent="0.3">
      <c r="A55" s="156">
        <v>44430</v>
      </c>
      <c r="B55" s="146" t="s">
        <v>477</v>
      </c>
      <c r="C55" s="147">
        <v>971544971978</v>
      </c>
      <c r="D55" s="148">
        <v>32670</v>
      </c>
      <c r="E55" s="149" t="s">
        <v>481</v>
      </c>
      <c r="F55" s="149" t="s">
        <v>482</v>
      </c>
      <c r="G55" s="150" t="s">
        <v>483</v>
      </c>
      <c r="H55" s="149" t="s">
        <v>23</v>
      </c>
      <c r="I55" s="149" t="s">
        <v>411</v>
      </c>
      <c r="J55" s="151">
        <v>1</v>
      </c>
      <c r="K55" s="151">
        <v>46</v>
      </c>
      <c r="L55" s="151">
        <v>46</v>
      </c>
      <c r="M55" s="151">
        <v>72</v>
      </c>
      <c r="N55" s="152">
        <f t="shared" si="1"/>
        <v>0.15235199999999999</v>
      </c>
      <c r="O55" s="153"/>
    </row>
    <row r="56" spans="1:15" s="137" customFormat="1" ht="15.75" x14ac:dyDescent="0.3">
      <c r="A56" s="145"/>
      <c r="B56" s="146"/>
      <c r="C56" s="147"/>
      <c r="D56" s="148">
        <v>32670</v>
      </c>
      <c r="E56" s="162" t="s">
        <v>680</v>
      </c>
      <c r="F56" s="149"/>
      <c r="G56" s="150"/>
      <c r="H56" s="149"/>
      <c r="I56" s="149"/>
      <c r="J56" s="151">
        <v>1</v>
      </c>
      <c r="K56" s="151">
        <v>46</v>
      </c>
      <c r="L56" s="151">
        <v>46</v>
      </c>
      <c r="M56" s="151">
        <v>72</v>
      </c>
      <c r="N56" s="152">
        <f t="shared" si="1"/>
        <v>0.15235199999999999</v>
      </c>
      <c r="O56" s="153"/>
    </row>
    <row r="57" spans="1:15" s="137" customFormat="1" ht="15.75" x14ac:dyDescent="0.3">
      <c r="A57" s="145"/>
      <c r="B57" s="146"/>
      <c r="C57" s="147"/>
      <c r="D57" s="148">
        <v>32670</v>
      </c>
      <c r="E57" s="162" t="s">
        <v>688</v>
      </c>
      <c r="F57" s="149"/>
      <c r="G57" s="150"/>
      <c r="H57" s="149"/>
      <c r="I57" s="149"/>
      <c r="J57" s="151">
        <v>1</v>
      </c>
      <c r="K57" s="151">
        <v>46</v>
      </c>
      <c r="L57" s="151">
        <v>46</v>
      </c>
      <c r="M57" s="151">
        <v>72</v>
      </c>
      <c r="N57" s="152">
        <f t="shared" si="1"/>
        <v>0.15235199999999999</v>
      </c>
      <c r="O57" s="153"/>
    </row>
    <row r="58" spans="1:15" s="137" customFormat="1" ht="25.5" x14ac:dyDescent="0.3">
      <c r="A58" s="156">
        <v>44430</v>
      </c>
      <c r="B58" s="146" t="s">
        <v>484</v>
      </c>
      <c r="C58" s="147">
        <v>971545749195</v>
      </c>
      <c r="D58" s="148">
        <v>32671</v>
      </c>
      <c r="E58" s="149" t="s">
        <v>485</v>
      </c>
      <c r="F58" s="149" t="s">
        <v>486</v>
      </c>
      <c r="G58" s="150" t="s">
        <v>487</v>
      </c>
      <c r="H58" s="149" t="s">
        <v>328</v>
      </c>
      <c r="I58" s="149" t="s">
        <v>411</v>
      </c>
      <c r="J58" s="151">
        <v>1</v>
      </c>
      <c r="K58" s="151">
        <v>46</v>
      </c>
      <c r="L58" s="151">
        <v>46</v>
      </c>
      <c r="M58" s="151">
        <v>72</v>
      </c>
      <c r="N58" s="152">
        <f t="shared" si="1"/>
        <v>0.15235199999999999</v>
      </c>
      <c r="O58" s="153"/>
    </row>
    <row r="59" spans="1:15" s="137" customFormat="1" ht="25.5" x14ac:dyDescent="0.3">
      <c r="A59" s="156">
        <v>44430</v>
      </c>
      <c r="B59" s="146" t="s">
        <v>488</v>
      </c>
      <c r="C59" s="147">
        <v>971568679738</v>
      </c>
      <c r="D59" s="148">
        <v>32672</v>
      </c>
      <c r="E59" s="149" t="s">
        <v>489</v>
      </c>
      <c r="F59" s="149" t="s">
        <v>490</v>
      </c>
      <c r="G59" s="150" t="s">
        <v>491</v>
      </c>
      <c r="H59" s="149" t="s">
        <v>328</v>
      </c>
      <c r="I59" s="149">
        <v>220</v>
      </c>
      <c r="J59" s="151">
        <v>1</v>
      </c>
      <c r="K59" s="151">
        <v>56</v>
      </c>
      <c r="L59" s="151">
        <v>56</v>
      </c>
      <c r="M59" s="151">
        <v>80</v>
      </c>
      <c r="N59" s="152">
        <f t="shared" si="1"/>
        <v>0.25087999999999999</v>
      </c>
      <c r="O59" s="153"/>
    </row>
    <row r="60" spans="1:15" s="137" customFormat="1" ht="15.75" x14ac:dyDescent="0.3">
      <c r="A60" s="145"/>
      <c r="B60" s="146"/>
      <c r="C60" s="147"/>
      <c r="D60" s="148">
        <v>32672</v>
      </c>
      <c r="E60" s="149"/>
      <c r="F60" s="149"/>
      <c r="G60" s="150"/>
      <c r="H60" s="149"/>
      <c r="I60" s="149"/>
      <c r="J60" s="151">
        <v>1</v>
      </c>
      <c r="K60" s="151">
        <v>40</v>
      </c>
      <c r="L60" s="151">
        <v>40</v>
      </c>
      <c r="M60" s="151">
        <v>40</v>
      </c>
      <c r="N60" s="152">
        <f t="shared" si="1"/>
        <v>6.4000000000000001E-2</v>
      </c>
      <c r="O60" s="153"/>
    </row>
    <row r="61" spans="1:15" s="137" customFormat="1" ht="25.5" x14ac:dyDescent="0.3">
      <c r="A61" s="156">
        <v>44430</v>
      </c>
      <c r="B61" s="146" t="s">
        <v>492</v>
      </c>
      <c r="C61" s="147">
        <v>971562313059</v>
      </c>
      <c r="D61" s="148">
        <v>32673</v>
      </c>
      <c r="E61" s="149" t="s">
        <v>493</v>
      </c>
      <c r="F61" s="149" t="s">
        <v>494</v>
      </c>
      <c r="G61" s="150" t="s">
        <v>495</v>
      </c>
      <c r="H61" s="149" t="s">
        <v>23</v>
      </c>
      <c r="I61" s="149">
        <v>170</v>
      </c>
      <c r="J61" s="151">
        <v>1</v>
      </c>
      <c r="K61" s="151">
        <v>46</v>
      </c>
      <c r="L61" s="151">
        <v>46</v>
      </c>
      <c r="M61" s="151">
        <v>72</v>
      </c>
      <c r="N61" s="152">
        <f t="shared" si="1"/>
        <v>0.15235199999999999</v>
      </c>
      <c r="O61" s="153"/>
    </row>
    <row r="62" spans="1:15" s="137" customFormat="1" ht="15.75" x14ac:dyDescent="0.3">
      <c r="A62" s="145"/>
      <c r="B62" s="146"/>
      <c r="C62" s="147"/>
      <c r="D62" s="148">
        <v>32673</v>
      </c>
      <c r="E62" s="162" t="s">
        <v>681</v>
      </c>
      <c r="F62" s="149"/>
      <c r="G62" s="150"/>
      <c r="H62" s="149"/>
      <c r="I62" s="149"/>
      <c r="J62" s="151">
        <v>1</v>
      </c>
      <c r="K62" s="151">
        <v>46</v>
      </c>
      <c r="L62" s="151">
        <v>46</v>
      </c>
      <c r="M62" s="151">
        <v>72</v>
      </c>
      <c r="N62" s="152">
        <f t="shared" si="1"/>
        <v>0.15235199999999999</v>
      </c>
      <c r="O62" s="153"/>
    </row>
    <row r="63" spans="1:15" s="137" customFormat="1" ht="25.5" x14ac:dyDescent="0.3">
      <c r="A63" s="156">
        <v>44431</v>
      </c>
      <c r="B63" s="146" t="s">
        <v>496</v>
      </c>
      <c r="C63" s="147">
        <v>971568861969</v>
      </c>
      <c r="D63" s="148">
        <v>32674</v>
      </c>
      <c r="E63" s="149" t="s">
        <v>497</v>
      </c>
      <c r="F63" s="149" t="s">
        <v>498</v>
      </c>
      <c r="G63" s="150" t="s">
        <v>499</v>
      </c>
      <c r="H63" s="149" t="s">
        <v>21</v>
      </c>
      <c r="I63" s="149">
        <v>305</v>
      </c>
      <c r="J63" s="151">
        <v>1</v>
      </c>
      <c r="K63" s="151">
        <v>58</v>
      </c>
      <c r="L63" s="151">
        <v>58</v>
      </c>
      <c r="M63" s="151">
        <v>92</v>
      </c>
      <c r="N63" s="152">
        <f t="shared" si="1"/>
        <v>0.30948799999999999</v>
      </c>
      <c r="O63" s="153"/>
    </row>
    <row r="64" spans="1:15" s="137" customFormat="1" ht="15.75" x14ac:dyDescent="0.3">
      <c r="A64" s="145"/>
      <c r="B64" s="146"/>
      <c r="C64" s="147"/>
      <c r="D64" s="148">
        <v>32674</v>
      </c>
      <c r="E64" s="149"/>
      <c r="F64" s="149"/>
      <c r="G64" s="150"/>
      <c r="H64" s="149"/>
      <c r="I64" s="149"/>
      <c r="J64" s="151">
        <v>1</v>
      </c>
      <c r="K64" s="151">
        <v>40</v>
      </c>
      <c r="L64" s="151">
        <v>40</v>
      </c>
      <c r="M64" s="151">
        <v>40</v>
      </c>
      <c r="N64" s="152">
        <f t="shared" si="1"/>
        <v>6.4000000000000001E-2</v>
      </c>
      <c r="O64" s="153"/>
    </row>
    <row r="65" spans="1:15" s="137" customFormat="1" ht="25.5" x14ac:dyDescent="0.3">
      <c r="A65" s="156">
        <v>44431</v>
      </c>
      <c r="B65" s="146" t="s">
        <v>500</v>
      </c>
      <c r="C65" s="147">
        <v>971521877056</v>
      </c>
      <c r="D65" s="148">
        <v>32675</v>
      </c>
      <c r="E65" s="149" t="s">
        <v>501</v>
      </c>
      <c r="F65" s="149" t="s">
        <v>502</v>
      </c>
      <c r="G65" s="150" t="s">
        <v>503</v>
      </c>
      <c r="H65" s="149" t="s">
        <v>21</v>
      </c>
      <c r="I65" s="149">
        <v>250</v>
      </c>
      <c r="J65" s="151">
        <v>1</v>
      </c>
      <c r="K65" s="151">
        <v>58</v>
      </c>
      <c r="L65" s="151">
        <v>58</v>
      </c>
      <c r="M65" s="151">
        <v>92</v>
      </c>
      <c r="N65" s="152">
        <f t="shared" si="1"/>
        <v>0.30948799999999999</v>
      </c>
      <c r="O65" s="153"/>
    </row>
    <row r="66" spans="1:15" s="137" customFormat="1" ht="25.5" x14ac:dyDescent="0.3">
      <c r="A66" s="156">
        <v>44431</v>
      </c>
      <c r="B66" s="146" t="s">
        <v>500</v>
      </c>
      <c r="C66" s="147">
        <v>971521877056</v>
      </c>
      <c r="D66" s="148">
        <v>32676</v>
      </c>
      <c r="E66" s="149" t="s">
        <v>501</v>
      </c>
      <c r="F66" s="149" t="s">
        <v>502</v>
      </c>
      <c r="G66" s="150" t="s">
        <v>503</v>
      </c>
      <c r="H66" s="149" t="s">
        <v>21</v>
      </c>
      <c r="I66" s="149" t="s">
        <v>411</v>
      </c>
      <c r="J66" s="151">
        <v>1</v>
      </c>
      <c r="K66" s="151">
        <v>40</v>
      </c>
      <c r="L66" s="151">
        <v>40</v>
      </c>
      <c r="M66" s="151">
        <v>40</v>
      </c>
      <c r="N66" s="152">
        <f t="shared" si="1"/>
        <v>6.4000000000000001E-2</v>
      </c>
      <c r="O66" s="153"/>
    </row>
    <row r="67" spans="1:15" s="137" customFormat="1" ht="37.5" x14ac:dyDescent="0.3">
      <c r="A67" s="156">
        <v>44432</v>
      </c>
      <c r="B67" s="146" t="s">
        <v>504</v>
      </c>
      <c r="C67" s="147">
        <v>971524381298</v>
      </c>
      <c r="D67" s="148">
        <v>32677</v>
      </c>
      <c r="E67" s="149" t="s">
        <v>505</v>
      </c>
      <c r="F67" s="149" t="s">
        <v>506</v>
      </c>
      <c r="G67" s="150" t="s">
        <v>507</v>
      </c>
      <c r="H67" s="149" t="s">
        <v>23</v>
      </c>
      <c r="I67" s="149">
        <v>240</v>
      </c>
      <c r="J67" s="151">
        <v>1</v>
      </c>
      <c r="K67" s="151">
        <v>49</v>
      </c>
      <c r="L67" s="151">
        <v>73</v>
      </c>
      <c r="M67" s="151">
        <v>97</v>
      </c>
      <c r="N67" s="152">
        <f t="shared" si="1"/>
        <v>0.34696900000000003</v>
      </c>
      <c r="O67" s="153"/>
    </row>
    <row r="68" spans="1:15" s="137" customFormat="1" ht="15.75" x14ac:dyDescent="0.3">
      <c r="A68" s="145"/>
      <c r="B68" s="146"/>
      <c r="C68" s="147"/>
      <c r="D68" s="148">
        <v>32677</v>
      </c>
      <c r="E68" s="149"/>
      <c r="F68" s="149"/>
      <c r="G68" s="150"/>
      <c r="H68" s="149"/>
      <c r="I68" s="149"/>
      <c r="J68" s="151">
        <v>1</v>
      </c>
      <c r="K68" s="151">
        <v>40</v>
      </c>
      <c r="L68" s="151">
        <v>40</v>
      </c>
      <c r="M68" s="151">
        <v>40</v>
      </c>
      <c r="N68" s="152">
        <f t="shared" si="1"/>
        <v>6.4000000000000001E-2</v>
      </c>
      <c r="O68" s="153"/>
    </row>
    <row r="69" spans="1:15" s="137" customFormat="1" ht="25.5" x14ac:dyDescent="0.3">
      <c r="A69" s="156">
        <v>44432</v>
      </c>
      <c r="B69" s="146" t="s">
        <v>508</v>
      </c>
      <c r="C69" s="147">
        <v>971552689184</v>
      </c>
      <c r="D69" s="148">
        <v>32678</v>
      </c>
      <c r="E69" s="149" t="s">
        <v>509</v>
      </c>
      <c r="F69" s="149" t="s">
        <v>510</v>
      </c>
      <c r="G69" s="150" t="s">
        <v>511</v>
      </c>
      <c r="H69" s="149" t="s">
        <v>328</v>
      </c>
      <c r="I69" s="149">
        <v>310</v>
      </c>
      <c r="J69" s="151">
        <v>1</v>
      </c>
      <c r="K69" s="151">
        <v>56</v>
      </c>
      <c r="L69" s="151">
        <v>54</v>
      </c>
      <c r="M69" s="151">
        <v>75</v>
      </c>
      <c r="N69" s="152">
        <f t="shared" si="1"/>
        <v>0.2268</v>
      </c>
      <c r="O69" s="153"/>
    </row>
    <row r="70" spans="1:15" s="137" customFormat="1" ht="15.75" x14ac:dyDescent="0.3">
      <c r="A70" s="145"/>
      <c r="B70" s="146"/>
      <c r="C70" s="147"/>
      <c r="D70" s="148">
        <v>32678</v>
      </c>
      <c r="E70" s="149"/>
      <c r="F70" s="149"/>
      <c r="G70" s="150"/>
      <c r="H70" s="149"/>
      <c r="I70" s="149"/>
      <c r="J70" s="151">
        <v>1</v>
      </c>
      <c r="K70" s="151">
        <v>51</v>
      </c>
      <c r="L70" s="151">
        <v>51</v>
      </c>
      <c r="M70" s="151">
        <v>76</v>
      </c>
      <c r="N70" s="152">
        <f t="shared" si="1"/>
        <v>0.19767599999999999</v>
      </c>
      <c r="O70" s="153"/>
    </row>
    <row r="71" spans="1:15" s="137" customFormat="1" ht="15.75" x14ac:dyDescent="0.3">
      <c r="A71" s="156">
        <v>44433</v>
      </c>
      <c r="B71" s="146" t="s">
        <v>512</v>
      </c>
      <c r="C71" s="147">
        <v>971547642313</v>
      </c>
      <c r="D71" s="148">
        <v>32679</v>
      </c>
      <c r="E71" s="149" t="s">
        <v>513</v>
      </c>
      <c r="F71" s="149" t="s">
        <v>514</v>
      </c>
      <c r="G71" s="150" t="s">
        <v>515</v>
      </c>
      <c r="H71" s="149" t="s">
        <v>328</v>
      </c>
      <c r="I71" s="149">
        <v>220</v>
      </c>
      <c r="J71" s="151">
        <v>1</v>
      </c>
      <c r="K71" s="151">
        <v>56</v>
      </c>
      <c r="L71" s="151">
        <v>56</v>
      </c>
      <c r="M71" s="151">
        <v>80</v>
      </c>
      <c r="N71" s="152">
        <f t="shared" si="1"/>
        <v>0.25087999999999999</v>
      </c>
      <c r="O71" s="153"/>
    </row>
    <row r="72" spans="1:15" s="137" customFormat="1" ht="15.75" x14ac:dyDescent="0.3">
      <c r="A72" s="145"/>
      <c r="B72" s="146"/>
      <c r="C72" s="147"/>
      <c r="D72" s="148">
        <v>32679</v>
      </c>
      <c r="E72" s="149"/>
      <c r="F72" s="149"/>
      <c r="G72" s="150"/>
      <c r="H72" s="149"/>
      <c r="I72" s="149"/>
      <c r="J72" s="151">
        <v>1</v>
      </c>
      <c r="K72" s="151">
        <v>40</v>
      </c>
      <c r="L72" s="151">
        <v>40</v>
      </c>
      <c r="M72" s="151">
        <v>40</v>
      </c>
      <c r="N72" s="152">
        <f t="shared" si="1"/>
        <v>6.4000000000000001E-2</v>
      </c>
      <c r="O72" s="153"/>
    </row>
    <row r="73" spans="1:15" s="137" customFormat="1" ht="37.5" x14ac:dyDescent="0.3">
      <c r="A73" s="156">
        <v>44433</v>
      </c>
      <c r="B73" s="146" t="s">
        <v>516</v>
      </c>
      <c r="C73" s="147" t="s">
        <v>517</v>
      </c>
      <c r="D73" s="148">
        <v>32680</v>
      </c>
      <c r="E73" s="149" t="s">
        <v>518</v>
      </c>
      <c r="F73" s="149" t="s">
        <v>519</v>
      </c>
      <c r="G73" s="150" t="s">
        <v>520</v>
      </c>
      <c r="H73" s="149" t="s">
        <v>23</v>
      </c>
      <c r="I73" s="149">
        <v>50</v>
      </c>
      <c r="J73" s="151">
        <v>1</v>
      </c>
      <c r="K73" s="151">
        <v>40</v>
      </c>
      <c r="L73" s="151">
        <v>40</v>
      </c>
      <c r="M73" s="151">
        <v>40</v>
      </c>
      <c r="N73" s="152">
        <f t="shared" si="1"/>
        <v>6.4000000000000001E-2</v>
      </c>
      <c r="O73" s="153"/>
    </row>
    <row r="74" spans="1:15" s="137" customFormat="1" ht="37.5" x14ac:dyDescent="0.3">
      <c r="A74" s="156">
        <v>44433</v>
      </c>
      <c r="B74" s="146" t="s">
        <v>521</v>
      </c>
      <c r="C74" s="147">
        <v>971561828127</v>
      </c>
      <c r="D74" s="148">
        <v>32681</v>
      </c>
      <c r="E74" s="149" t="s">
        <v>522</v>
      </c>
      <c r="F74" s="149" t="s">
        <v>523</v>
      </c>
      <c r="G74" s="150" t="s">
        <v>524</v>
      </c>
      <c r="H74" s="149" t="s">
        <v>328</v>
      </c>
      <c r="I74" s="149">
        <v>245</v>
      </c>
      <c r="J74" s="151">
        <v>1</v>
      </c>
      <c r="K74" s="151">
        <v>58</v>
      </c>
      <c r="L74" s="151">
        <v>58</v>
      </c>
      <c r="M74" s="151">
        <v>92</v>
      </c>
      <c r="N74" s="152">
        <f t="shared" si="1"/>
        <v>0.30948799999999999</v>
      </c>
      <c r="O74" s="153"/>
    </row>
    <row r="75" spans="1:15" s="137" customFormat="1" ht="15.75" x14ac:dyDescent="0.3">
      <c r="A75" s="145"/>
      <c r="B75" s="146"/>
      <c r="C75" s="147"/>
      <c r="D75" s="148">
        <v>32681</v>
      </c>
      <c r="E75" s="149"/>
      <c r="F75" s="149"/>
      <c r="G75" s="150"/>
      <c r="H75" s="149"/>
      <c r="I75" s="149"/>
      <c r="J75" s="151">
        <v>1</v>
      </c>
      <c r="K75" s="151">
        <v>40</v>
      </c>
      <c r="L75" s="151">
        <v>40</v>
      </c>
      <c r="M75" s="151">
        <v>40</v>
      </c>
      <c r="N75" s="152">
        <f t="shared" si="1"/>
        <v>6.4000000000000001E-2</v>
      </c>
      <c r="O75" s="153"/>
    </row>
    <row r="76" spans="1:15" s="137" customFormat="1" ht="25.5" x14ac:dyDescent="0.3">
      <c r="A76" s="156">
        <v>44433</v>
      </c>
      <c r="B76" s="146" t="s">
        <v>525</v>
      </c>
      <c r="C76" s="147">
        <v>971529501109</v>
      </c>
      <c r="D76" s="148">
        <v>32682</v>
      </c>
      <c r="E76" s="149" t="s">
        <v>526</v>
      </c>
      <c r="F76" s="149" t="s">
        <v>527</v>
      </c>
      <c r="G76" s="150" t="s">
        <v>528</v>
      </c>
      <c r="H76" s="149" t="s">
        <v>328</v>
      </c>
      <c r="I76" s="149"/>
      <c r="J76" s="151">
        <v>1</v>
      </c>
      <c r="K76" s="151">
        <v>40</v>
      </c>
      <c r="L76" s="151">
        <v>40</v>
      </c>
      <c r="M76" s="151">
        <v>40</v>
      </c>
      <c r="N76" s="152">
        <f t="shared" si="1"/>
        <v>6.4000000000000001E-2</v>
      </c>
      <c r="O76" s="262"/>
    </row>
    <row r="77" spans="1:15" s="137" customFormat="1" ht="30" customHeight="1" x14ac:dyDescent="0.3">
      <c r="A77" s="156">
        <v>44426</v>
      </c>
      <c r="B77" s="146" t="s">
        <v>529</v>
      </c>
      <c r="C77" s="147">
        <v>971566199417</v>
      </c>
      <c r="D77" s="177">
        <v>32578</v>
      </c>
      <c r="E77" s="149" t="s">
        <v>530</v>
      </c>
      <c r="F77" s="149" t="s">
        <v>531</v>
      </c>
      <c r="G77" s="150" t="s">
        <v>532</v>
      </c>
      <c r="H77" s="149" t="s">
        <v>21</v>
      </c>
      <c r="I77" s="149">
        <v>320</v>
      </c>
      <c r="J77" s="176">
        <v>1</v>
      </c>
      <c r="K77" s="176">
        <v>51</v>
      </c>
      <c r="L77" s="176">
        <v>51</v>
      </c>
      <c r="M77" s="176">
        <v>76</v>
      </c>
      <c r="N77" s="152">
        <f t="shared" si="1"/>
        <v>0.19767599999999999</v>
      </c>
      <c r="O77" s="153"/>
    </row>
    <row r="78" spans="1:15" s="137" customFormat="1" ht="25.5" x14ac:dyDescent="0.3">
      <c r="A78" s="156">
        <v>44426</v>
      </c>
      <c r="B78" s="146" t="s">
        <v>533</v>
      </c>
      <c r="C78" s="147">
        <v>971526319080</v>
      </c>
      <c r="D78" s="148">
        <v>32579</v>
      </c>
      <c r="E78" s="149" t="s">
        <v>534</v>
      </c>
      <c r="F78" s="149" t="s">
        <v>535</v>
      </c>
      <c r="G78" s="150" t="s">
        <v>536</v>
      </c>
      <c r="H78" s="149" t="s">
        <v>21</v>
      </c>
      <c r="I78" s="149" t="s">
        <v>411</v>
      </c>
      <c r="J78" s="176">
        <v>1</v>
      </c>
      <c r="K78" s="176">
        <v>51</v>
      </c>
      <c r="L78" s="176">
        <v>51</v>
      </c>
      <c r="M78" s="176">
        <v>76</v>
      </c>
      <c r="N78" s="152">
        <f t="shared" si="1"/>
        <v>0.19767599999999999</v>
      </c>
      <c r="O78" s="153"/>
    </row>
    <row r="79" spans="1:15" s="137" customFormat="1" ht="15.75" x14ac:dyDescent="0.3">
      <c r="A79" s="181"/>
      <c r="B79" s="182"/>
      <c r="C79" s="183"/>
      <c r="D79" s="116">
        <v>32582</v>
      </c>
      <c r="E79" s="185"/>
      <c r="F79" s="185"/>
      <c r="G79" s="186"/>
      <c r="H79" s="185"/>
      <c r="I79" s="185"/>
      <c r="J79" s="185">
        <v>1</v>
      </c>
      <c r="K79" s="185">
        <v>56</v>
      </c>
      <c r="L79" s="185">
        <v>56</v>
      </c>
      <c r="M79" s="185">
        <v>80</v>
      </c>
      <c r="N79" s="187">
        <f t="shared" si="1"/>
        <v>0.25087999999999999</v>
      </c>
      <c r="O79" s="188"/>
    </row>
    <row r="80" spans="1:15" s="137" customFormat="1" ht="25.5" x14ac:dyDescent="0.3">
      <c r="A80" s="156">
        <v>44427</v>
      </c>
      <c r="B80" s="146" t="s">
        <v>537</v>
      </c>
      <c r="C80" s="147">
        <v>971503280861</v>
      </c>
      <c r="D80" s="132">
        <v>32583</v>
      </c>
      <c r="E80" s="149" t="s">
        <v>538</v>
      </c>
      <c r="F80" s="149" t="s">
        <v>539</v>
      </c>
      <c r="G80" s="186" t="s">
        <v>540</v>
      </c>
      <c r="H80" s="149" t="s">
        <v>21</v>
      </c>
      <c r="I80" s="149">
        <v>130</v>
      </c>
      <c r="J80" s="176">
        <v>1</v>
      </c>
      <c r="K80" s="176">
        <v>46</v>
      </c>
      <c r="L80" s="176">
        <v>46</v>
      </c>
      <c r="M80" s="176">
        <v>72</v>
      </c>
      <c r="N80" s="152">
        <f t="shared" si="1"/>
        <v>0.15235199999999999</v>
      </c>
      <c r="O80" s="153"/>
    </row>
    <row r="81" spans="1:15" s="137" customFormat="1" ht="15.75" x14ac:dyDescent="0.3">
      <c r="A81" s="156">
        <v>44427</v>
      </c>
      <c r="B81" s="146" t="s">
        <v>541</v>
      </c>
      <c r="C81" s="147">
        <v>971566522428</v>
      </c>
      <c r="D81" s="132">
        <v>32584</v>
      </c>
      <c r="E81" s="149" t="s">
        <v>542</v>
      </c>
      <c r="F81" s="149" t="s">
        <v>543</v>
      </c>
      <c r="G81" s="150" t="s">
        <v>544</v>
      </c>
      <c r="H81" s="149" t="s">
        <v>328</v>
      </c>
      <c r="I81" s="149">
        <v>185</v>
      </c>
      <c r="J81" s="176">
        <v>1</v>
      </c>
      <c r="K81" s="176">
        <v>56</v>
      </c>
      <c r="L81" s="176">
        <v>56</v>
      </c>
      <c r="M81" s="176">
        <v>80</v>
      </c>
      <c r="N81" s="152">
        <f>K81*L81*M81/1000000</f>
        <v>0.25087999999999999</v>
      </c>
      <c r="O81" s="153"/>
    </row>
    <row r="82" spans="1:15" s="137" customFormat="1" ht="25.5" x14ac:dyDescent="0.3">
      <c r="A82" s="156">
        <v>44427</v>
      </c>
      <c r="B82" s="146" t="s">
        <v>545</v>
      </c>
      <c r="C82" s="147">
        <v>971543395846</v>
      </c>
      <c r="D82" s="132">
        <v>32587</v>
      </c>
      <c r="E82" s="149" t="s">
        <v>546</v>
      </c>
      <c r="F82" s="149" t="s">
        <v>547</v>
      </c>
      <c r="G82" s="150" t="s">
        <v>548</v>
      </c>
      <c r="H82" s="149" t="s">
        <v>20</v>
      </c>
      <c r="I82" s="149">
        <v>455</v>
      </c>
      <c r="J82" s="176">
        <v>1</v>
      </c>
      <c r="K82" s="176">
        <v>51</v>
      </c>
      <c r="L82" s="176">
        <v>51</v>
      </c>
      <c r="M82" s="176">
        <v>76</v>
      </c>
      <c r="N82" s="152">
        <f t="shared" ref="N82:N136" si="2">K82*L82*M82/1000000</f>
        <v>0.19767599999999999</v>
      </c>
      <c r="O82" s="157" t="s">
        <v>682</v>
      </c>
    </row>
    <row r="83" spans="1:15" s="137" customFormat="1" ht="15.75" x14ac:dyDescent="0.3">
      <c r="A83" s="145"/>
      <c r="B83" s="146"/>
      <c r="C83" s="147"/>
      <c r="D83" s="132">
        <v>32587</v>
      </c>
      <c r="E83" s="162" t="s">
        <v>688</v>
      </c>
      <c r="F83" s="149"/>
      <c r="G83" s="150"/>
      <c r="H83" s="149"/>
      <c r="I83" s="149"/>
      <c r="J83" s="176">
        <v>1</v>
      </c>
      <c r="K83" s="176">
        <v>51</v>
      </c>
      <c r="L83" s="176">
        <v>51</v>
      </c>
      <c r="M83" s="176">
        <v>76</v>
      </c>
      <c r="N83" s="152">
        <f t="shared" si="2"/>
        <v>0.19767599999999999</v>
      </c>
      <c r="O83" s="153"/>
    </row>
    <row r="84" spans="1:15" s="137" customFormat="1" ht="15.75" x14ac:dyDescent="0.3">
      <c r="A84" s="145"/>
      <c r="B84" s="146"/>
      <c r="C84" s="147"/>
      <c r="D84" s="132">
        <v>32587</v>
      </c>
      <c r="E84" s="162" t="s">
        <v>680</v>
      </c>
      <c r="F84" s="149"/>
      <c r="G84" s="150"/>
      <c r="H84" s="149"/>
      <c r="I84" s="149"/>
      <c r="J84" s="176">
        <v>1</v>
      </c>
      <c r="K84" s="176">
        <v>46</v>
      </c>
      <c r="L84" s="176">
        <v>46</v>
      </c>
      <c r="M84" s="176">
        <v>72</v>
      </c>
      <c r="N84" s="152">
        <f t="shared" si="2"/>
        <v>0.15235199999999999</v>
      </c>
      <c r="O84" s="153"/>
    </row>
    <row r="85" spans="1:15" s="137" customFormat="1" ht="15.75" x14ac:dyDescent="0.3">
      <c r="A85" s="145"/>
      <c r="B85" s="146"/>
      <c r="C85" s="147"/>
      <c r="D85" s="132">
        <v>32598</v>
      </c>
      <c r="E85" s="162" t="s">
        <v>693</v>
      </c>
      <c r="F85" s="149"/>
      <c r="G85" s="150"/>
      <c r="H85" s="149"/>
      <c r="I85" s="149"/>
      <c r="J85" s="176">
        <v>1</v>
      </c>
      <c r="K85" s="176">
        <v>56</v>
      </c>
      <c r="L85" s="176">
        <v>56</v>
      </c>
      <c r="M85" s="176">
        <v>80</v>
      </c>
      <c r="N85" s="152">
        <f t="shared" si="2"/>
        <v>0.25087999999999999</v>
      </c>
      <c r="O85" s="153"/>
    </row>
    <row r="86" spans="1:15" s="137" customFormat="1" ht="15.75" x14ac:dyDescent="0.3">
      <c r="A86" s="145"/>
      <c r="B86" s="146"/>
      <c r="C86" s="147"/>
      <c r="D86" s="132">
        <v>32598</v>
      </c>
      <c r="E86" s="162" t="s">
        <v>690</v>
      </c>
      <c r="F86" s="149"/>
      <c r="G86" s="150"/>
      <c r="H86" s="149"/>
      <c r="I86" s="149"/>
      <c r="J86" s="176">
        <v>1</v>
      </c>
      <c r="K86" s="176">
        <v>10</v>
      </c>
      <c r="L86" s="176">
        <v>84</v>
      </c>
      <c r="M86" s="176">
        <v>141</v>
      </c>
      <c r="N86" s="152">
        <f t="shared" si="2"/>
        <v>0.11844</v>
      </c>
      <c r="O86" s="153"/>
    </row>
    <row r="87" spans="1:15" s="137" customFormat="1" ht="25.5" x14ac:dyDescent="0.3">
      <c r="A87" s="181">
        <v>44429</v>
      </c>
      <c r="B87" s="182" t="s">
        <v>549</v>
      </c>
      <c r="C87" s="183">
        <v>971555205431</v>
      </c>
      <c r="D87" s="184">
        <v>32590</v>
      </c>
      <c r="E87" s="185" t="s">
        <v>550</v>
      </c>
      <c r="F87" s="185" t="s">
        <v>551</v>
      </c>
      <c r="G87" s="186" t="s">
        <v>552</v>
      </c>
      <c r="H87" s="185" t="s">
        <v>19</v>
      </c>
      <c r="I87" s="185">
        <v>220</v>
      </c>
      <c r="J87" s="185">
        <v>1</v>
      </c>
      <c r="K87" s="185">
        <v>56</v>
      </c>
      <c r="L87" s="185">
        <v>59</v>
      </c>
      <c r="M87" s="185">
        <v>68</v>
      </c>
      <c r="N87" s="187">
        <f t="shared" si="2"/>
        <v>0.22467200000000001</v>
      </c>
      <c r="O87" s="189" t="s">
        <v>681</v>
      </c>
    </row>
    <row r="88" spans="1:15" s="137" customFormat="1" ht="37.5" x14ac:dyDescent="0.3">
      <c r="A88" s="129">
        <v>44425</v>
      </c>
      <c r="B88" s="130" t="s">
        <v>553</v>
      </c>
      <c r="C88" s="131">
        <v>971562764371</v>
      </c>
      <c r="D88" s="132">
        <v>32478</v>
      </c>
      <c r="E88" s="130" t="s">
        <v>554</v>
      </c>
      <c r="F88" s="130" t="s">
        <v>555</v>
      </c>
      <c r="G88" s="133" t="s">
        <v>556</v>
      </c>
      <c r="H88" s="130" t="s">
        <v>328</v>
      </c>
      <c r="I88" s="130">
        <v>275</v>
      </c>
      <c r="J88" s="134">
        <v>1</v>
      </c>
      <c r="K88" s="134">
        <v>49</v>
      </c>
      <c r="L88" s="134">
        <v>73</v>
      </c>
      <c r="M88" s="134">
        <v>97</v>
      </c>
      <c r="N88" s="135">
        <f t="shared" si="2"/>
        <v>0.34696900000000003</v>
      </c>
      <c r="O88" s="136"/>
    </row>
    <row r="89" spans="1:15" s="137" customFormat="1" ht="25.5" x14ac:dyDescent="0.3">
      <c r="A89" s="163">
        <v>44425</v>
      </c>
      <c r="B89" s="164" t="s">
        <v>557</v>
      </c>
      <c r="C89" s="165">
        <v>971566591397</v>
      </c>
      <c r="D89" s="166">
        <v>32479</v>
      </c>
      <c r="E89" s="164" t="s">
        <v>558</v>
      </c>
      <c r="F89" s="164" t="s">
        <v>559</v>
      </c>
      <c r="G89" s="167" t="s">
        <v>560</v>
      </c>
      <c r="H89" s="164" t="s">
        <v>23</v>
      </c>
      <c r="I89" s="164"/>
      <c r="J89" s="164">
        <v>1</v>
      </c>
      <c r="K89" s="164">
        <v>40</v>
      </c>
      <c r="L89" s="164">
        <v>40</v>
      </c>
      <c r="M89" s="164">
        <v>40</v>
      </c>
      <c r="N89" s="168">
        <f t="shared" si="2"/>
        <v>6.4000000000000001E-2</v>
      </c>
      <c r="O89" s="169"/>
    </row>
    <row r="90" spans="1:15" s="137" customFormat="1" ht="15.75" x14ac:dyDescent="0.3">
      <c r="A90" s="163"/>
      <c r="B90" s="164"/>
      <c r="C90" s="165"/>
      <c r="D90" s="166">
        <v>32479</v>
      </c>
      <c r="E90" s="164"/>
      <c r="F90" s="164"/>
      <c r="G90" s="167"/>
      <c r="H90" s="164"/>
      <c r="I90" s="164"/>
      <c r="J90" s="164">
        <v>1</v>
      </c>
      <c r="K90" s="164">
        <v>40</v>
      </c>
      <c r="L90" s="164">
        <v>40</v>
      </c>
      <c r="M90" s="164">
        <v>40</v>
      </c>
      <c r="N90" s="168">
        <f t="shared" si="2"/>
        <v>6.4000000000000001E-2</v>
      </c>
      <c r="O90" s="169"/>
    </row>
    <row r="91" spans="1:15" s="137" customFormat="1" ht="25.5" x14ac:dyDescent="0.3">
      <c r="A91" s="129">
        <v>44425</v>
      </c>
      <c r="B91" s="130" t="s">
        <v>561</v>
      </c>
      <c r="C91" s="131">
        <v>971509091381</v>
      </c>
      <c r="D91" s="132">
        <v>32480</v>
      </c>
      <c r="E91" s="130" t="s">
        <v>562</v>
      </c>
      <c r="F91" s="130" t="s">
        <v>563</v>
      </c>
      <c r="G91" s="133" t="s">
        <v>564</v>
      </c>
      <c r="H91" s="130" t="s">
        <v>21</v>
      </c>
      <c r="I91" s="130">
        <v>305</v>
      </c>
      <c r="J91" s="134">
        <v>1</v>
      </c>
      <c r="K91" s="134">
        <v>40</v>
      </c>
      <c r="L91" s="134">
        <v>40</v>
      </c>
      <c r="M91" s="134">
        <v>40</v>
      </c>
      <c r="N91" s="135">
        <f t="shared" si="2"/>
        <v>6.4000000000000001E-2</v>
      </c>
      <c r="O91" s="136"/>
    </row>
    <row r="92" spans="1:15" s="137" customFormat="1" ht="15.75" x14ac:dyDescent="0.3">
      <c r="A92" s="129"/>
      <c r="B92" s="130"/>
      <c r="C92" s="131"/>
      <c r="D92" s="132">
        <v>32480</v>
      </c>
      <c r="E92" s="130"/>
      <c r="F92" s="130"/>
      <c r="G92" s="133"/>
      <c r="H92" s="130"/>
      <c r="I92" s="130"/>
      <c r="J92" s="134">
        <v>1</v>
      </c>
      <c r="K92" s="134">
        <v>58</v>
      </c>
      <c r="L92" s="134">
        <v>58</v>
      </c>
      <c r="M92" s="134">
        <v>92</v>
      </c>
      <c r="N92" s="135">
        <f t="shared" si="2"/>
        <v>0.30948799999999999</v>
      </c>
      <c r="O92" s="136"/>
    </row>
    <row r="93" spans="1:15" s="137" customFormat="1" ht="15.75" x14ac:dyDescent="0.3">
      <c r="A93" s="129">
        <v>44426</v>
      </c>
      <c r="B93" s="130" t="s">
        <v>565</v>
      </c>
      <c r="C93" s="131">
        <v>971521110608</v>
      </c>
      <c r="D93" s="132">
        <v>32482</v>
      </c>
      <c r="E93" s="130" t="s">
        <v>566</v>
      </c>
      <c r="F93" s="130" t="s">
        <v>567</v>
      </c>
      <c r="G93" s="133" t="s">
        <v>568</v>
      </c>
      <c r="H93" s="130" t="s">
        <v>19</v>
      </c>
      <c r="I93" s="130">
        <v>315</v>
      </c>
      <c r="J93" s="134">
        <v>1</v>
      </c>
      <c r="K93" s="134">
        <v>49</v>
      </c>
      <c r="L93" s="134">
        <v>73</v>
      </c>
      <c r="M93" s="134">
        <v>97</v>
      </c>
      <c r="N93" s="135">
        <f t="shared" si="2"/>
        <v>0.34696900000000003</v>
      </c>
      <c r="O93" s="136"/>
    </row>
    <row r="94" spans="1:15" s="137" customFormat="1" ht="15.75" x14ac:dyDescent="0.3">
      <c r="A94" s="129"/>
      <c r="B94" s="130"/>
      <c r="C94" s="131"/>
      <c r="D94" s="132">
        <v>32482</v>
      </c>
      <c r="E94" s="130"/>
      <c r="F94" s="130"/>
      <c r="G94" s="133"/>
      <c r="H94" s="130"/>
      <c r="I94" s="130"/>
      <c r="J94" s="134">
        <v>1</v>
      </c>
      <c r="K94" s="134">
        <v>40</v>
      </c>
      <c r="L94" s="134">
        <v>40</v>
      </c>
      <c r="M94" s="134">
        <v>40</v>
      </c>
      <c r="N94" s="135">
        <f t="shared" si="2"/>
        <v>6.4000000000000001E-2</v>
      </c>
      <c r="O94" s="136"/>
    </row>
    <row r="95" spans="1:15" s="137" customFormat="1" ht="37.5" x14ac:dyDescent="0.3">
      <c r="A95" s="129">
        <v>44429</v>
      </c>
      <c r="B95" s="130" t="s">
        <v>569</v>
      </c>
      <c r="C95" s="131">
        <v>971567902677</v>
      </c>
      <c r="D95" s="132">
        <v>32496</v>
      </c>
      <c r="E95" s="130" t="s">
        <v>570</v>
      </c>
      <c r="F95" s="130" t="s">
        <v>571</v>
      </c>
      <c r="G95" s="133" t="s">
        <v>572</v>
      </c>
      <c r="H95" s="130" t="s">
        <v>328</v>
      </c>
      <c r="I95" s="130">
        <v>795</v>
      </c>
      <c r="J95" s="134">
        <v>1</v>
      </c>
      <c r="K95" s="134">
        <v>70</v>
      </c>
      <c r="L95" s="134">
        <v>65</v>
      </c>
      <c r="M95" s="134">
        <v>50</v>
      </c>
      <c r="N95" s="135">
        <f t="shared" si="2"/>
        <v>0.22750000000000001</v>
      </c>
      <c r="O95" s="136"/>
    </row>
    <row r="96" spans="1:15" s="137" customFormat="1" ht="15.75" x14ac:dyDescent="0.3">
      <c r="A96" s="129"/>
      <c r="B96" s="130"/>
      <c r="C96" s="131"/>
      <c r="D96" s="132">
        <v>32496</v>
      </c>
      <c r="E96" s="170" t="s">
        <v>692</v>
      </c>
      <c r="F96" s="130"/>
      <c r="G96" s="133"/>
      <c r="H96" s="130"/>
      <c r="I96" s="130"/>
      <c r="J96" s="134">
        <v>1</v>
      </c>
      <c r="K96" s="134">
        <v>58</v>
      </c>
      <c r="L96" s="134">
        <v>58</v>
      </c>
      <c r="M96" s="134">
        <v>92</v>
      </c>
      <c r="N96" s="135">
        <f t="shared" si="2"/>
        <v>0.30948799999999999</v>
      </c>
      <c r="O96" s="136"/>
    </row>
    <row r="97" spans="1:15" s="137" customFormat="1" ht="15.75" x14ac:dyDescent="0.3">
      <c r="A97" s="129"/>
      <c r="B97" s="130"/>
      <c r="C97" s="131"/>
      <c r="D97" s="132">
        <v>32496</v>
      </c>
      <c r="E97" s="170" t="s">
        <v>683</v>
      </c>
      <c r="F97" s="130"/>
      <c r="G97" s="133"/>
      <c r="H97" s="130"/>
      <c r="I97" s="130"/>
      <c r="J97" s="134">
        <v>1</v>
      </c>
      <c r="K97" s="134">
        <v>40</v>
      </c>
      <c r="L97" s="134">
        <v>40</v>
      </c>
      <c r="M97" s="134">
        <v>40</v>
      </c>
      <c r="N97" s="135">
        <f t="shared" si="2"/>
        <v>6.4000000000000001E-2</v>
      </c>
      <c r="O97" s="136"/>
    </row>
    <row r="98" spans="1:15" s="137" customFormat="1" ht="15.75" x14ac:dyDescent="0.3">
      <c r="A98" s="129"/>
      <c r="B98" s="130"/>
      <c r="C98" s="131"/>
      <c r="D98" s="132">
        <v>32496</v>
      </c>
      <c r="E98" s="170" t="s">
        <v>697</v>
      </c>
      <c r="F98" s="130"/>
      <c r="G98" s="133"/>
      <c r="H98" s="130" t="s">
        <v>935</v>
      </c>
      <c r="I98" s="130"/>
      <c r="J98" s="134">
        <v>1</v>
      </c>
      <c r="K98" s="134">
        <v>58</v>
      </c>
      <c r="L98" s="134">
        <v>58</v>
      </c>
      <c r="M98" s="134">
        <v>92</v>
      </c>
      <c r="N98" s="135">
        <f t="shared" si="2"/>
        <v>0.30948799999999999</v>
      </c>
      <c r="O98" s="136"/>
    </row>
    <row r="99" spans="1:15" s="137" customFormat="1" ht="15.75" x14ac:dyDescent="0.3">
      <c r="A99" s="129"/>
      <c r="B99" s="130"/>
      <c r="C99" s="131"/>
      <c r="D99" s="132">
        <v>32496</v>
      </c>
      <c r="E99" s="170" t="s">
        <v>685</v>
      </c>
      <c r="F99" s="130"/>
      <c r="G99" s="133"/>
      <c r="H99" s="130"/>
      <c r="I99" s="130"/>
      <c r="J99" s="134">
        <v>1</v>
      </c>
      <c r="K99" s="134">
        <v>40</v>
      </c>
      <c r="L99" s="134">
        <v>40</v>
      </c>
      <c r="M99" s="134">
        <v>40</v>
      </c>
      <c r="N99" s="135">
        <f t="shared" si="2"/>
        <v>6.4000000000000001E-2</v>
      </c>
      <c r="O99" s="136"/>
    </row>
    <row r="100" spans="1:15" s="137" customFormat="1" ht="25.5" x14ac:dyDescent="0.3">
      <c r="A100" s="129">
        <v>44429</v>
      </c>
      <c r="B100" s="130" t="s">
        <v>573</v>
      </c>
      <c r="C100" s="131">
        <v>971529505997</v>
      </c>
      <c r="D100" s="132">
        <v>32497</v>
      </c>
      <c r="E100" s="130" t="s">
        <v>574</v>
      </c>
      <c r="F100" s="130" t="s">
        <v>575</v>
      </c>
      <c r="G100" s="133" t="s">
        <v>576</v>
      </c>
      <c r="H100" s="130" t="s">
        <v>21</v>
      </c>
      <c r="I100" s="130">
        <v>230</v>
      </c>
      <c r="J100" s="134">
        <v>1</v>
      </c>
      <c r="K100" s="134">
        <v>56</v>
      </c>
      <c r="L100" s="134">
        <v>56</v>
      </c>
      <c r="M100" s="134">
        <v>80</v>
      </c>
      <c r="N100" s="135">
        <f t="shared" si="2"/>
        <v>0.25087999999999999</v>
      </c>
      <c r="O100" s="136"/>
    </row>
    <row r="101" spans="1:15" s="137" customFormat="1" ht="15.75" x14ac:dyDescent="0.3">
      <c r="A101" s="129"/>
      <c r="B101" s="130"/>
      <c r="C101" s="131"/>
      <c r="D101" s="132">
        <v>32497</v>
      </c>
      <c r="E101" s="130"/>
      <c r="F101" s="170" t="s">
        <v>681</v>
      </c>
      <c r="G101" s="133"/>
      <c r="H101" s="130"/>
      <c r="I101" s="130"/>
      <c r="J101" s="134">
        <v>1</v>
      </c>
      <c r="K101" s="134">
        <v>40</v>
      </c>
      <c r="L101" s="134">
        <v>40</v>
      </c>
      <c r="M101" s="134">
        <v>40</v>
      </c>
      <c r="N101" s="135">
        <f t="shared" si="2"/>
        <v>6.4000000000000001E-2</v>
      </c>
      <c r="O101" s="136"/>
    </row>
    <row r="102" spans="1:15" s="137" customFormat="1" ht="25.5" x14ac:dyDescent="0.3">
      <c r="A102" s="129">
        <v>44429</v>
      </c>
      <c r="B102" s="130" t="s">
        <v>577</v>
      </c>
      <c r="C102" s="131">
        <v>971502319329</v>
      </c>
      <c r="D102" s="132">
        <v>32498</v>
      </c>
      <c r="E102" s="130" t="s">
        <v>578</v>
      </c>
      <c r="F102" s="130" t="s">
        <v>579</v>
      </c>
      <c r="G102" s="133" t="s">
        <v>580</v>
      </c>
      <c r="H102" s="130" t="s">
        <v>23</v>
      </c>
      <c r="I102" s="130">
        <v>50</v>
      </c>
      <c r="J102" s="134">
        <v>1</v>
      </c>
      <c r="K102" s="134">
        <v>40</v>
      </c>
      <c r="L102" s="134">
        <v>40</v>
      </c>
      <c r="M102" s="134">
        <v>40</v>
      </c>
      <c r="N102" s="135">
        <f t="shared" si="2"/>
        <v>6.4000000000000001E-2</v>
      </c>
      <c r="O102" s="136"/>
    </row>
    <row r="103" spans="1:15" s="137" customFormat="1" ht="25.5" x14ac:dyDescent="0.3">
      <c r="A103" s="129">
        <v>44431</v>
      </c>
      <c r="B103" s="130" t="s">
        <v>581</v>
      </c>
      <c r="C103" s="131">
        <v>971565712206</v>
      </c>
      <c r="D103" s="132">
        <v>32499</v>
      </c>
      <c r="E103" s="130" t="s">
        <v>582</v>
      </c>
      <c r="F103" s="130" t="s">
        <v>583</v>
      </c>
      <c r="G103" s="133" t="s">
        <v>584</v>
      </c>
      <c r="H103" s="130" t="s">
        <v>328</v>
      </c>
      <c r="I103" s="130">
        <v>190</v>
      </c>
      <c r="J103" s="134">
        <v>1</v>
      </c>
      <c r="K103" s="134">
        <v>56</v>
      </c>
      <c r="L103" s="134">
        <v>56</v>
      </c>
      <c r="M103" s="134">
        <v>80</v>
      </c>
      <c r="N103" s="135">
        <f t="shared" si="2"/>
        <v>0.25087999999999999</v>
      </c>
      <c r="O103" s="136"/>
    </row>
    <row r="104" spans="1:15" s="137" customFormat="1" ht="15.75" x14ac:dyDescent="0.3">
      <c r="A104" s="129"/>
      <c r="B104" s="130"/>
      <c r="C104" s="131"/>
      <c r="D104" s="132">
        <v>32499</v>
      </c>
      <c r="E104" s="130"/>
      <c r="F104" s="130"/>
      <c r="G104" s="133"/>
      <c r="H104" s="130"/>
      <c r="I104" s="130"/>
      <c r="J104" s="134">
        <v>1</v>
      </c>
      <c r="K104" s="134">
        <v>40</v>
      </c>
      <c r="L104" s="134">
        <v>40</v>
      </c>
      <c r="M104" s="134">
        <v>40</v>
      </c>
      <c r="N104" s="135">
        <f t="shared" si="2"/>
        <v>6.4000000000000001E-2</v>
      </c>
      <c r="O104" s="136"/>
    </row>
    <row r="105" spans="1:15" s="137" customFormat="1" ht="25.5" x14ac:dyDescent="0.3">
      <c r="A105" s="129">
        <v>44431</v>
      </c>
      <c r="B105" s="130" t="s">
        <v>585</v>
      </c>
      <c r="C105" s="131">
        <v>971529501109</v>
      </c>
      <c r="D105" s="132">
        <v>32500</v>
      </c>
      <c r="E105" s="130" t="s">
        <v>586</v>
      </c>
      <c r="F105" s="130" t="s">
        <v>587</v>
      </c>
      <c r="G105" s="133" t="s">
        <v>528</v>
      </c>
      <c r="H105" s="130" t="s">
        <v>328</v>
      </c>
      <c r="I105" s="130">
        <v>375</v>
      </c>
      <c r="J105" s="134">
        <v>1</v>
      </c>
      <c r="K105" s="134">
        <v>20</v>
      </c>
      <c r="L105" s="134">
        <v>60</v>
      </c>
      <c r="M105" s="134">
        <v>110</v>
      </c>
      <c r="N105" s="135">
        <f t="shared" si="2"/>
        <v>0.13200000000000001</v>
      </c>
      <c r="O105" s="136" t="s">
        <v>588</v>
      </c>
    </row>
    <row r="106" spans="1:15" s="137" customFormat="1" ht="25.5" x14ac:dyDescent="0.3">
      <c r="A106" s="129">
        <v>44431</v>
      </c>
      <c r="B106" s="130" t="s">
        <v>589</v>
      </c>
      <c r="C106" s="131">
        <v>97124775415</v>
      </c>
      <c r="D106" s="132">
        <v>32501</v>
      </c>
      <c r="E106" s="130" t="s">
        <v>590</v>
      </c>
      <c r="F106" s="130" t="s">
        <v>591</v>
      </c>
      <c r="G106" s="133" t="s">
        <v>592</v>
      </c>
      <c r="H106" s="130" t="s">
        <v>21</v>
      </c>
      <c r="I106" s="130">
        <v>225</v>
      </c>
      <c r="J106" s="134">
        <v>1</v>
      </c>
      <c r="K106" s="134">
        <v>56</v>
      </c>
      <c r="L106" s="134">
        <v>56</v>
      </c>
      <c r="M106" s="134">
        <v>80</v>
      </c>
      <c r="N106" s="135">
        <f t="shared" si="2"/>
        <v>0.25087999999999999</v>
      </c>
      <c r="O106" s="136"/>
    </row>
    <row r="107" spans="1:15" s="137" customFormat="1" ht="37.5" x14ac:dyDescent="0.3">
      <c r="A107" s="129">
        <v>44432</v>
      </c>
      <c r="B107" s="130" t="s">
        <v>593</v>
      </c>
      <c r="C107" s="131">
        <v>971551633863</v>
      </c>
      <c r="D107" s="132">
        <v>32502</v>
      </c>
      <c r="E107" s="130" t="s">
        <v>594</v>
      </c>
      <c r="F107" s="130" t="s">
        <v>595</v>
      </c>
      <c r="G107" s="133" t="s">
        <v>596</v>
      </c>
      <c r="H107" s="130" t="s">
        <v>21</v>
      </c>
      <c r="I107" s="130">
        <v>490</v>
      </c>
      <c r="J107" s="134">
        <v>1</v>
      </c>
      <c r="K107" s="134">
        <v>49</v>
      </c>
      <c r="L107" s="134">
        <v>73</v>
      </c>
      <c r="M107" s="134">
        <v>97</v>
      </c>
      <c r="N107" s="135">
        <f t="shared" si="2"/>
        <v>0.34696900000000003</v>
      </c>
      <c r="O107" s="136"/>
    </row>
    <row r="108" spans="1:15" s="137" customFormat="1" ht="15.75" x14ac:dyDescent="0.3">
      <c r="A108" s="129"/>
      <c r="B108" s="130"/>
      <c r="C108" s="131"/>
      <c r="D108" s="132">
        <v>32502</v>
      </c>
      <c r="E108" s="170" t="s">
        <v>680</v>
      </c>
      <c r="F108" s="130"/>
      <c r="G108" s="133"/>
      <c r="H108" s="130"/>
      <c r="I108" s="130"/>
      <c r="J108" s="134">
        <v>1</v>
      </c>
      <c r="K108" s="134">
        <v>40</v>
      </c>
      <c r="L108" s="134">
        <v>40</v>
      </c>
      <c r="M108" s="134">
        <v>40</v>
      </c>
      <c r="N108" s="135">
        <f t="shared" si="2"/>
        <v>6.4000000000000001E-2</v>
      </c>
      <c r="O108" s="136"/>
    </row>
    <row r="109" spans="1:15" s="137" customFormat="1" ht="15.75" x14ac:dyDescent="0.3">
      <c r="A109" s="129"/>
      <c r="B109" s="130"/>
      <c r="C109" s="131"/>
      <c r="D109" s="132">
        <v>32502</v>
      </c>
      <c r="E109" s="130"/>
      <c r="F109" s="130"/>
      <c r="G109" s="133"/>
      <c r="H109" s="130"/>
      <c r="I109" s="130"/>
      <c r="J109" s="134">
        <v>1</v>
      </c>
      <c r="K109" s="134">
        <v>46</v>
      </c>
      <c r="L109" s="134">
        <v>46</v>
      </c>
      <c r="M109" s="134">
        <v>72</v>
      </c>
      <c r="N109" s="135">
        <f t="shared" si="2"/>
        <v>0.15235199999999999</v>
      </c>
      <c r="O109" s="136"/>
    </row>
    <row r="110" spans="1:15" s="137" customFormat="1" ht="37.5" x14ac:dyDescent="0.3">
      <c r="A110" s="129">
        <v>44432</v>
      </c>
      <c r="B110" s="130" t="s">
        <v>597</v>
      </c>
      <c r="C110" s="131">
        <v>971551730031</v>
      </c>
      <c r="D110" s="132">
        <v>32504</v>
      </c>
      <c r="E110" s="130" t="s">
        <v>598</v>
      </c>
      <c r="F110" s="130" t="s">
        <v>599</v>
      </c>
      <c r="G110" s="133" t="s">
        <v>600</v>
      </c>
      <c r="H110" s="130" t="s">
        <v>23</v>
      </c>
      <c r="I110" s="130">
        <v>445</v>
      </c>
      <c r="J110" s="134">
        <v>1</v>
      </c>
      <c r="K110" s="134">
        <v>46</v>
      </c>
      <c r="L110" s="134">
        <v>46</v>
      </c>
      <c r="M110" s="134">
        <v>72</v>
      </c>
      <c r="N110" s="135">
        <f t="shared" si="2"/>
        <v>0.15235199999999999</v>
      </c>
      <c r="O110" s="136"/>
    </row>
    <row r="111" spans="1:15" s="137" customFormat="1" ht="15.75" x14ac:dyDescent="0.3">
      <c r="A111" s="129"/>
      <c r="B111" s="130"/>
      <c r="C111" s="131"/>
      <c r="D111" s="132">
        <v>32504</v>
      </c>
      <c r="E111" s="130"/>
      <c r="F111" s="130"/>
      <c r="G111" s="133"/>
      <c r="H111" s="130"/>
      <c r="I111" s="130"/>
      <c r="J111" s="134">
        <v>1</v>
      </c>
      <c r="K111" s="134">
        <v>58</v>
      </c>
      <c r="L111" s="134">
        <v>58</v>
      </c>
      <c r="M111" s="134">
        <v>105</v>
      </c>
      <c r="N111" s="135">
        <f t="shared" si="2"/>
        <v>0.35321999999999998</v>
      </c>
      <c r="O111" s="136"/>
    </row>
    <row r="112" spans="1:15" s="137" customFormat="1" ht="15.75" x14ac:dyDescent="0.3">
      <c r="A112" s="129">
        <v>44432</v>
      </c>
      <c r="B112" s="130" t="s">
        <v>601</v>
      </c>
      <c r="C112" s="131">
        <v>971545399588</v>
      </c>
      <c r="D112" s="132">
        <v>32505</v>
      </c>
      <c r="E112" s="130" t="s">
        <v>602</v>
      </c>
      <c r="F112" s="130" t="s">
        <v>603</v>
      </c>
      <c r="G112" s="133" t="s">
        <v>604</v>
      </c>
      <c r="H112" s="130" t="s">
        <v>328</v>
      </c>
      <c r="I112" s="130">
        <v>95</v>
      </c>
      <c r="J112" s="134">
        <v>1</v>
      </c>
      <c r="K112" s="134">
        <v>46</v>
      </c>
      <c r="L112" s="134">
        <v>46</v>
      </c>
      <c r="M112" s="134">
        <v>72</v>
      </c>
      <c r="N112" s="135">
        <f t="shared" si="2"/>
        <v>0.15235199999999999</v>
      </c>
      <c r="O112" s="136"/>
    </row>
    <row r="113" spans="1:15" s="137" customFormat="1" ht="25.5" x14ac:dyDescent="0.3">
      <c r="A113" s="129">
        <v>44432</v>
      </c>
      <c r="B113" s="130" t="s">
        <v>605</v>
      </c>
      <c r="C113" s="131" t="s">
        <v>606</v>
      </c>
      <c r="D113" s="132">
        <v>32506</v>
      </c>
      <c r="E113" s="130" t="s">
        <v>607</v>
      </c>
      <c r="F113" s="130" t="s">
        <v>608</v>
      </c>
      <c r="G113" s="133" t="s">
        <v>609</v>
      </c>
      <c r="H113" s="130" t="s">
        <v>19</v>
      </c>
      <c r="I113" s="130">
        <v>450</v>
      </c>
      <c r="J113" s="134">
        <v>1</v>
      </c>
      <c r="K113" s="134">
        <v>58</v>
      </c>
      <c r="L113" s="134">
        <v>58</v>
      </c>
      <c r="M113" s="134">
        <v>92</v>
      </c>
      <c r="N113" s="135">
        <f t="shared" si="2"/>
        <v>0.30948799999999999</v>
      </c>
      <c r="O113" s="136"/>
    </row>
    <row r="114" spans="1:15" s="137" customFormat="1" ht="15.75" x14ac:dyDescent="0.3">
      <c r="A114" s="129"/>
      <c r="B114" s="130"/>
      <c r="C114" s="131"/>
      <c r="D114" s="132">
        <v>32506</v>
      </c>
      <c r="E114" s="130"/>
      <c r="F114" s="130"/>
      <c r="G114" s="133"/>
      <c r="H114" s="130"/>
      <c r="I114" s="130"/>
      <c r="J114" s="134">
        <v>1</v>
      </c>
      <c r="K114" s="134">
        <v>56</v>
      </c>
      <c r="L114" s="134">
        <v>56</v>
      </c>
      <c r="M114" s="134">
        <v>80</v>
      </c>
      <c r="N114" s="135">
        <f t="shared" si="2"/>
        <v>0.25087999999999999</v>
      </c>
      <c r="O114" s="136"/>
    </row>
    <row r="115" spans="1:15" s="137" customFormat="1" ht="25.5" x14ac:dyDescent="0.3">
      <c r="A115" s="129">
        <v>44433</v>
      </c>
      <c r="B115" s="130" t="s">
        <v>610</v>
      </c>
      <c r="C115" s="131">
        <v>971553361685</v>
      </c>
      <c r="D115" s="132">
        <v>32507</v>
      </c>
      <c r="E115" s="130" t="s">
        <v>611</v>
      </c>
      <c r="F115" s="130" t="s">
        <v>612</v>
      </c>
      <c r="G115" s="133" t="s">
        <v>613</v>
      </c>
      <c r="H115" s="130" t="s">
        <v>21</v>
      </c>
      <c r="I115" s="130">
        <v>595</v>
      </c>
      <c r="J115" s="134">
        <v>1</v>
      </c>
      <c r="K115" s="134">
        <v>56</v>
      </c>
      <c r="L115" s="134">
        <v>56</v>
      </c>
      <c r="M115" s="134">
        <v>80</v>
      </c>
      <c r="N115" s="135">
        <f t="shared" si="2"/>
        <v>0.25087999999999999</v>
      </c>
      <c r="O115" s="136"/>
    </row>
    <row r="116" spans="1:15" s="137" customFormat="1" ht="15.75" x14ac:dyDescent="0.3">
      <c r="A116" s="129"/>
      <c r="B116" s="130"/>
      <c r="C116" s="131"/>
      <c r="D116" s="132">
        <v>32507</v>
      </c>
      <c r="E116" s="170" t="s">
        <v>691</v>
      </c>
      <c r="F116" s="130"/>
      <c r="G116" s="133"/>
      <c r="H116" s="130"/>
      <c r="I116" s="130"/>
      <c r="J116" s="134">
        <v>1</v>
      </c>
      <c r="K116" s="134">
        <v>40</v>
      </c>
      <c r="L116" s="134">
        <v>40</v>
      </c>
      <c r="M116" s="134">
        <v>40</v>
      </c>
      <c r="N116" s="135">
        <f t="shared" si="2"/>
        <v>6.4000000000000001E-2</v>
      </c>
      <c r="O116" s="136"/>
    </row>
    <row r="117" spans="1:15" s="137" customFormat="1" ht="15.75" x14ac:dyDescent="0.3">
      <c r="A117" s="129"/>
      <c r="B117" s="130"/>
      <c r="C117" s="131"/>
      <c r="D117" s="132">
        <v>32507</v>
      </c>
      <c r="E117" s="170" t="s">
        <v>690</v>
      </c>
      <c r="F117" s="130"/>
      <c r="G117" s="133"/>
      <c r="H117" s="130"/>
      <c r="I117" s="130"/>
      <c r="J117" s="134">
        <v>1</v>
      </c>
      <c r="K117" s="134">
        <v>58</v>
      </c>
      <c r="L117" s="134">
        <v>58</v>
      </c>
      <c r="M117" s="134">
        <v>92</v>
      </c>
      <c r="N117" s="135">
        <f t="shared" si="2"/>
        <v>0.30948799999999999</v>
      </c>
      <c r="O117" s="136"/>
    </row>
    <row r="118" spans="1:15" s="137" customFormat="1" ht="15.75" x14ac:dyDescent="0.3">
      <c r="A118" s="129"/>
      <c r="B118" s="130"/>
      <c r="C118" s="131"/>
      <c r="D118" s="132">
        <v>32507</v>
      </c>
      <c r="E118" s="170" t="s">
        <v>687</v>
      </c>
      <c r="F118" s="130"/>
      <c r="G118" s="133"/>
      <c r="H118" s="130"/>
      <c r="I118" s="130"/>
      <c r="J118" s="134">
        <v>1</v>
      </c>
      <c r="K118" s="134">
        <v>40</v>
      </c>
      <c r="L118" s="134">
        <v>40</v>
      </c>
      <c r="M118" s="134">
        <v>40</v>
      </c>
      <c r="N118" s="135">
        <f t="shared" si="2"/>
        <v>6.4000000000000001E-2</v>
      </c>
      <c r="O118" s="136"/>
    </row>
    <row r="119" spans="1:15" s="137" customFormat="1" ht="25.5" x14ac:dyDescent="0.3">
      <c r="A119" s="129">
        <v>44433</v>
      </c>
      <c r="B119" s="130" t="s">
        <v>614</v>
      </c>
      <c r="C119" s="131">
        <v>971567421354</v>
      </c>
      <c r="D119" s="132">
        <v>32508</v>
      </c>
      <c r="E119" s="130" t="s">
        <v>615</v>
      </c>
      <c r="F119" s="130" t="s">
        <v>616</v>
      </c>
      <c r="G119" s="133" t="s">
        <v>617</v>
      </c>
      <c r="H119" s="130" t="s">
        <v>21</v>
      </c>
      <c r="I119" s="130">
        <v>95</v>
      </c>
      <c r="J119" s="134">
        <v>1</v>
      </c>
      <c r="K119" s="134">
        <v>40</v>
      </c>
      <c r="L119" s="134">
        <v>40</v>
      </c>
      <c r="M119" s="134">
        <v>40</v>
      </c>
      <c r="N119" s="135">
        <f t="shared" si="2"/>
        <v>6.4000000000000001E-2</v>
      </c>
      <c r="O119" s="136"/>
    </row>
    <row r="120" spans="1:15" s="137" customFormat="1" ht="25.5" x14ac:dyDescent="0.3">
      <c r="A120" s="129">
        <v>44433</v>
      </c>
      <c r="B120" s="130" t="s">
        <v>618</v>
      </c>
      <c r="C120" s="131">
        <v>971501941971</v>
      </c>
      <c r="D120" s="132">
        <v>32509</v>
      </c>
      <c r="E120" s="130" t="s">
        <v>619</v>
      </c>
      <c r="F120" s="130" t="s">
        <v>620</v>
      </c>
      <c r="G120" s="133" t="s">
        <v>621</v>
      </c>
      <c r="H120" s="130" t="s">
        <v>21</v>
      </c>
      <c r="I120" s="130">
        <v>230</v>
      </c>
      <c r="J120" s="134">
        <v>1</v>
      </c>
      <c r="K120" s="134">
        <v>56</v>
      </c>
      <c r="L120" s="134">
        <v>56</v>
      </c>
      <c r="M120" s="134">
        <v>80</v>
      </c>
      <c r="N120" s="135">
        <f t="shared" si="2"/>
        <v>0.25087999999999999</v>
      </c>
      <c r="O120" s="136"/>
    </row>
    <row r="121" spans="1:15" s="137" customFormat="1" ht="15.75" x14ac:dyDescent="0.3">
      <c r="A121" s="129"/>
      <c r="B121" s="130"/>
      <c r="C121" s="131"/>
      <c r="D121" s="132">
        <v>32509</v>
      </c>
      <c r="E121" s="130"/>
      <c r="F121" s="130"/>
      <c r="G121" s="133"/>
      <c r="H121" s="130"/>
      <c r="I121" s="130"/>
      <c r="J121" s="134">
        <v>1</v>
      </c>
      <c r="K121" s="134">
        <v>40</v>
      </c>
      <c r="L121" s="134">
        <v>40</v>
      </c>
      <c r="M121" s="134">
        <v>40</v>
      </c>
      <c r="N121" s="135">
        <f t="shared" si="2"/>
        <v>6.4000000000000001E-2</v>
      </c>
      <c r="O121" s="136"/>
    </row>
    <row r="122" spans="1:15" s="137" customFormat="1" ht="37.5" x14ac:dyDescent="0.3">
      <c r="A122" s="129">
        <v>44433</v>
      </c>
      <c r="B122" s="130" t="s">
        <v>622</v>
      </c>
      <c r="C122" s="131">
        <v>971561319671</v>
      </c>
      <c r="D122" s="132">
        <v>32510</v>
      </c>
      <c r="E122" s="130" t="s">
        <v>623</v>
      </c>
      <c r="F122" s="130" t="s">
        <v>624</v>
      </c>
      <c r="G122" s="133" t="s">
        <v>625</v>
      </c>
      <c r="H122" s="130" t="s">
        <v>21</v>
      </c>
      <c r="I122" s="130">
        <v>230</v>
      </c>
      <c r="J122" s="134">
        <v>1</v>
      </c>
      <c r="K122" s="134">
        <v>56</v>
      </c>
      <c r="L122" s="134">
        <v>56</v>
      </c>
      <c r="M122" s="134">
        <v>80</v>
      </c>
      <c r="N122" s="135">
        <f t="shared" si="2"/>
        <v>0.25087999999999999</v>
      </c>
      <c r="O122" s="179" t="s">
        <v>688</v>
      </c>
    </row>
    <row r="123" spans="1:15" s="137" customFormat="1" ht="15.75" x14ac:dyDescent="0.3">
      <c r="A123" s="129"/>
      <c r="B123" s="130"/>
      <c r="C123" s="131"/>
      <c r="D123" s="132">
        <v>32510</v>
      </c>
      <c r="E123" s="130"/>
      <c r="F123" s="130"/>
      <c r="G123" s="133"/>
      <c r="H123" s="130"/>
      <c r="I123" s="130"/>
      <c r="J123" s="134">
        <v>1</v>
      </c>
      <c r="K123" s="134">
        <v>40</v>
      </c>
      <c r="L123" s="134">
        <v>40</v>
      </c>
      <c r="M123" s="134">
        <v>40</v>
      </c>
      <c r="N123" s="135">
        <f t="shared" si="2"/>
        <v>6.4000000000000001E-2</v>
      </c>
      <c r="O123" s="136"/>
    </row>
    <row r="124" spans="1:15" s="137" customFormat="1" ht="15.75" x14ac:dyDescent="0.3">
      <c r="A124" s="129"/>
      <c r="B124" s="130"/>
      <c r="C124" s="131"/>
      <c r="D124" s="132">
        <v>32510</v>
      </c>
      <c r="E124" s="130"/>
      <c r="F124" s="130"/>
      <c r="G124" s="133"/>
      <c r="H124" s="130"/>
      <c r="I124" s="130" t="s">
        <v>411</v>
      </c>
      <c r="J124" s="134">
        <v>1</v>
      </c>
      <c r="K124" s="134">
        <v>46</v>
      </c>
      <c r="L124" s="134">
        <v>46</v>
      </c>
      <c r="M124" s="134">
        <v>72</v>
      </c>
      <c r="N124" s="135">
        <f t="shared" si="2"/>
        <v>0.15235199999999999</v>
      </c>
      <c r="O124" s="136"/>
    </row>
    <row r="125" spans="1:15" s="137" customFormat="1" ht="25.5" x14ac:dyDescent="0.3">
      <c r="A125" s="129">
        <v>44433</v>
      </c>
      <c r="B125" s="130" t="s">
        <v>626</v>
      </c>
      <c r="C125" s="131">
        <v>971558352984</v>
      </c>
      <c r="D125" s="132">
        <v>32511</v>
      </c>
      <c r="E125" s="130" t="s">
        <v>627</v>
      </c>
      <c r="F125" s="130" t="s">
        <v>628</v>
      </c>
      <c r="G125" s="133" t="s">
        <v>629</v>
      </c>
      <c r="H125" s="130" t="s">
        <v>328</v>
      </c>
      <c r="I125" s="130">
        <v>250</v>
      </c>
      <c r="J125" s="134">
        <v>1</v>
      </c>
      <c r="K125" s="134">
        <v>46</v>
      </c>
      <c r="L125" s="134">
        <v>46</v>
      </c>
      <c r="M125" s="134">
        <v>72</v>
      </c>
      <c r="N125" s="135">
        <f t="shared" si="2"/>
        <v>0.15235199999999999</v>
      </c>
      <c r="O125" s="179" t="s">
        <v>689</v>
      </c>
    </row>
    <row r="126" spans="1:15" s="137" customFormat="1" ht="15.75" x14ac:dyDescent="0.3">
      <c r="A126" s="129"/>
      <c r="B126" s="130"/>
      <c r="C126" s="131"/>
      <c r="D126" s="132">
        <v>32511</v>
      </c>
      <c r="E126" s="130"/>
      <c r="F126" s="130"/>
      <c r="G126" s="133"/>
      <c r="H126" s="130"/>
      <c r="I126" s="130"/>
      <c r="J126" s="134">
        <v>1</v>
      </c>
      <c r="K126" s="134">
        <v>46</v>
      </c>
      <c r="L126" s="134">
        <v>46</v>
      </c>
      <c r="M126" s="134">
        <v>72</v>
      </c>
      <c r="N126" s="135">
        <f t="shared" si="2"/>
        <v>0.15235199999999999</v>
      </c>
      <c r="O126" s="179"/>
    </row>
    <row r="127" spans="1:15" s="137" customFormat="1" ht="15.75" x14ac:dyDescent="0.3">
      <c r="A127" s="129"/>
      <c r="B127" s="130"/>
      <c r="C127" s="131"/>
      <c r="D127" s="132">
        <v>32531</v>
      </c>
      <c r="E127" s="130"/>
      <c r="F127" s="130"/>
      <c r="G127" s="133"/>
      <c r="H127" s="130"/>
      <c r="I127" s="130"/>
      <c r="J127" s="134">
        <v>1</v>
      </c>
      <c r="K127" s="134">
        <v>19</v>
      </c>
      <c r="L127" s="134">
        <v>98</v>
      </c>
      <c r="M127" s="134">
        <v>155</v>
      </c>
      <c r="N127" s="135">
        <f t="shared" si="2"/>
        <v>0.28860999999999998</v>
      </c>
      <c r="O127" s="136"/>
    </row>
    <row r="128" spans="1:15" s="137" customFormat="1" ht="15.75" x14ac:dyDescent="0.3">
      <c r="A128" s="129"/>
      <c r="B128" s="130"/>
      <c r="C128" s="131"/>
      <c r="D128" s="132">
        <v>32708</v>
      </c>
      <c r="E128" s="130"/>
      <c r="F128" s="249"/>
      <c r="G128" s="250"/>
      <c r="H128" s="130"/>
      <c r="I128" s="130"/>
      <c r="J128" s="134">
        <v>1</v>
      </c>
      <c r="K128" s="134">
        <v>19</v>
      </c>
      <c r="L128" s="134">
        <v>73</v>
      </c>
      <c r="M128" s="134">
        <v>116</v>
      </c>
      <c r="N128" s="135">
        <f t="shared" si="2"/>
        <v>0.16089200000000001</v>
      </c>
      <c r="O128" s="136"/>
    </row>
    <row r="129" spans="1:16" s="137" customFormat="1" ht="15.75" x14ac:dyDescent="0.3">
      <c r="A129" s="129"/>
      <c r="B129" s="130"/>
      <c r="C129" s="131"/>
      <c r="D129" s="132">
        <v>32709</v>
      </c>
      <c r="E129" s="130"/>
      <c r="F129" s="251"/>
      <c r="G129" s="250"/>
      <c r="H129" s="130"/>
      <c r="I129" s="130"/>
      <c r="J129" s="134">
        <v>1</v>
      </c>
      <c r="K129" s="134">
        <v>19</v>
      </c>
      <c r="L129" s="134">
        <v>73</v>
      </c>
      <c r="M129" s="134">
        <v>116</v>
      </c>
      <c r="N129" s="135">
        <f t="shared" si="2"/>
        <v>0.16089200000000001</v>
      </c>
      <c r="O129" s="136"/>
    </row>
    <row r="130" spans="1:16" s="137" customFormat="1" ht="15.75" x14ac:dyDescent="0.3">
      <c r="A130" s="129"/>
      <c r="B130" s="130"/>
      <c r="C130" s="131"/>
      <c r="D130" s="132">
        <v>32710</v>
      </c>
      <c r="E130" s="130"/>
      <c r="F130" s="251"/>
      <c r="G130" s="250"/>
      <c r="H130" s="130"/>
      <c r="I130" s="130"/>
      <c r="J130" s="134">
        <v>1</v>
      </c>
      <c r="K130" s="134">
        <v>56</v>
      </c>
      <c r="L130" s="134">
        <v>56</v>
      </c>
      <c r="M130" s="134">
        <v>80</v>
      </c>
      <c r="N130" s="135">
        <f t="shared" si="2"/>
        <v>0.25087999999999999</v>
      </c>
      <c r="O130" s="136"/>
    </row>
    <row r="131" spans="1:16" s="137" customFormat="1" ht="15.75" x14ac:dyDescent="0.3">
      <c r="A131" s="129"/>
      <c r="B131" s="130"/>
      <c r="C131" s="131"/>
      <c r="D131" s="132">
        <v>32711</v>
      </c>
      <c r="E131" s="130"/>
      <c r="F131" s="252"/>
      <c r="G131" s="250"/>
      <c r="H131" s="130"/>
      <c r="I131" s="130"/>
      <c r="J131" s="134">
        <v>1</v>
      </c>
      <c r="K131" s="134">
        <v>56</v>
      </c>
      <c r="L131" s="134">
        <v>56</v>
      </c>
      <c r="M131" s="134">
        <v>80</v>
      </c>
      <c r="N131" s="135">
        <f t="shared" si="2"/>
        <v>0.25087999999999999</v>
      </c>
      <c r="O131" s="136"/>
    </row>
    <row r="132" spans="1:16" s="137" customFormat="1" ht="15.75" x14ac:dyDescent="0.3">
      <c r="A132" s="129"/>
      <c r="B132" s="130"/>
      <c r="C132" s="131"/>
      <c r="D132" s="132">
        <v>32621</v>
      </c>
      <c r="E132" s="130"/>
      <c r="F132" s="253"/>
      <c r="G132" s="250"/>
      <c r="H132" s="130"/>
      <c r="I132" s="130"/>
      <c r="J132" s="134">
        <v>1</v>
      </c>
      <c r="K132" s="134">
        <v>40</v>
      </c>
      <c r="L132" s="134">
        <v>40</v>
      </c>
      <c r="M132" s="134">
        <v>40</v>
      </c>
      <c r="N132" s="135">
        <f t="shared" si="2"/>
        <v>6.4000000000000001E-2</v>
      </c>
      <c r="O132" s="136"/>
    </row>
    <row r="133" spans="1:16" s="137" customFormat="1" ht="15.75" x14ac:dyDescent="0.3">
      <c r="A133" s="129"/>
      <c r="B133" s="130"/>
      <c r="C133" s="131"/>
      <c r="D133" s="132">
        <v>32598</v>
      </c>
      <c r="E133" s="130"/>
      <c r="F133" s="254"/>
      <c r="G133" s="254"/>
      <c r="H133" s="254"/>
      <c r="I133" s="130"/>
      <c r="J133" s="134">
        <v>1</v>
      </c>
      <c r="K133" s="134">
        <v>46</v>
      </c>
      <c r="L133" s="134">
        <v>46</v>
      </c>
      <c r="M133" s="134">
        <v>72</v>
      </c>
      <c r="N133" s="135">
        <f t="shared" si="2"/>
        <v>0.15235199999999999</v>
      </c>
      <c r="O133" s="136"/>
    </row>
    <row r="134" spans="1:16" s="137" customFormat="1" ht="15.75" x14ac:dyDescent="0.3">
      <c r="A134" s="129"/>
      <c r="B134" s="130"/>
      <c r="C134" s="131"/>
      <c r="D134" s="132">
        <v>32965</v>
      </c>
      <c r="E134" s="130"/>
      <c r="F134" s="254"/>
      <c r="G134" s="254"/>
      <c r="H134" s="255"/>
      <c r="I134" s="130"/>
      <c r="J134" s="134">
        <v>1</v>
      </c>
      <c r="K134" s="134">
        <v>21</v>
      </c>
      <c r="L134" s="134">
        <v>79</v>
      </c>
      <c r="M134" s="134">
        <v>124</v>
      </c>
      <c r="N134" s="135">
        <f t="shared" si="2"/>
        <v>0.20571600000000001</v>
      </c>
      <c r="O134" s="136" t="s">
        <v>695</v>
      </c>
    </row>
    <row r="135" spans="1:16" s="137" customFormat="1" ht="15.75" x14ac:dyDescent="0.3">
      <c r="A135" s="129"/>
      <c r="B135" s="130"/>
      <c r="C135" s="131"/>
      <c r="D135" s="132" t="s">
        <v>933</v>
      </c>
      <c r="E135" s="130"/>
      <c r="F135" s="256"/>
      <c r="G135" s="256"/>
      <c r="H135" s="256"/>
      <c r="I135" s="130"/>
      <c r="J135" s="134">
        <v>1</v>
      </c>
      <c r="K135" s="134">
        <v>40</v>
      </c>
      <c r="L135" s="134">
        <v>40</v>
      </c>
      <c r="M135" s="134">
        <v>40</v>
      </c>
      <c r="N135" s="135">
        <f t="shared" si="2"/>
        <v>6.4000000000000001E-2</v>
      </c>
      <c r="O135" s="136"/>
    </row>
    <row r="136" spans="1:16" s="137" customFormat="1" ht="15.75" x14ac:dyDescent="0.3">
      <c r="A136" s="129"/>
      <c r="B136" s="130"/>
      <c r="C136" s="131"/>
      <c r="D136" s="132">
        <v>32599</v>
      </c>
      <c r="E136" s="130"/>
      <c r="F136" s="254"/>
      <c r="G136" s="257"/>
      <c r="H136" s="254"/>
      <c r="I136" s="130"/>
      <c r="J136" s="134">
        <v>1</v>
      </c>
      <c r="K136" s="134">
        <v>20</v>
      </c>
      <c r="L136" s="134">
        <v>20</v>
      </c>
      <c r="M136" s="134">
        <v>120</v>
      </c>
      <c r="N136" s="135">
        <f t="shared" si="2"/>
        <v>4.8000000000000001E-2</v>
      </c>
      <c r="O136" s="136"/>
    </row>
    <row r="137" spans="1:16" s="137" customFormat="1" ht="15.75" x14ac:dyDescent="0.3">
      <c r="A137" s="129"/>
      <c r="B137" s="130"/>
      <c r="C137" s="131"/>
      <c r="D137" s="132">
        <v>32599</v>
      </c>
      <c r="E137" s="130"/>
      <c r="F137" s="254"/>
      <c r="G137" s="257"/>
      <c r="H137" s="258"/>
      <c r="I137" s="130"/>
      <c r="J137" s="134">
        <v>1</v>
      </c>
      <c r="K137" s="134">
        <v>38</v>
      </c>
      <c r="L137" s="134">
        <v>38</v>
      </c>
      <c r="M137" s="134">
        <v>130</v>
      </c>
      <c r="N137" s="135">
        <f t="shared" ref="N137:N147" si="3">K137*L137*M137/1000000</f>
        <v>0.18772</v>
      </c>
      <c r="O137" s="136"/>
    </row>
    <row r="138" spans="1:16" s="137" customFormat="1" ht="15.75" x14ac:dyDescent="0.3">
      <c r="A138" s="129"/>
      <c r="B138" s="130"/>
      <c r="C138" s="131"/>
      <c r="D138" s="132">
        <v>32694</v>
      </c>
      <c r="E138" s="130"/>
      <c r="F138" s="254"/>
      <c r="G138" s="257"/>
      <c r="H138" s="258"/>
      <c r="I138" s="130"/>
      <c r="J138" s="134">
        <v>1</v>
      </c>
      <c r="K138" s="134">
        <v>21</v>
      </c>
      <c r="L138" s="134">
        <v>68</v>
      </c>
      <c r="M138" s="134">
        <v>110</v>
      </c>
      <c r="N138" s="135">
        <f t="shared" si="3"/>
        <v>0.15708</v>
      </c>
      <c r="O138" s="136" t="s">
        <v>695</v>
      </c>
    </row>
    <row r="139" spans="1:16" s="137" customFormat="1" ht="15.75" x14ac:dyDescent="0.3">
      <c r="A139" s="129"/>
      <c r="B139" s="130"/>
      <c r="C139" s="131"/>
      <c r="D139" s="132">
        <v>32688</v>
      </c>
      <c r="E139" s="130"/>
      <c r="F139" s="254"/>
      <c r="G139" s="257"/>
      <c r="H139" s="258"/>
      <c r="I139" s="130"/>
      <c r="J139" s="134">
        <v>1</v>
      </c>
      <c r="K139" s="134">
        <v>49</v>
      </c>
      <c r="L139" s="134">
        <v>73</v>
      </c>
      <c r="M139" s="134">
        <v>97</v>
      </c>
      <c r="N139" s="135">
        <f t="shared" si="3"/>
        <v>0.34696900000000003</v>
      </c>
      <c r="O139" s="136"/>
    </row>
    <row r="140" spans="1:16" s="137" customFormat="1" ht="15.75" x14ac:dyDescent="0.3">
      <c r="A140" s="129"/>
      <c r="B140" s="130"/>
      <c r="C140" s="131"/>
      <c r="D140" s="132">
        <v>32688</v>
      </c>
      <c r="E140" s="130"/>
      <c r="F140" s="254"/>
      <c r="G140" s="257"/>
      <c r="H140" s="254"/>
      <c r="I140" s="130"/>
      <c r="J140" s="134">
        <v>1</v>
      </c>
      <c r="K140" s="134">
        <v>40</v>
      </c>
      <c r="L140" s="134">
        <v>40</v>
      </c>
      <c r="M140" s="134">
        <v>40</v>
      </c>
      <c r="N140" s="135">
        <f t="shared" si="3"/>
        <v>6.4000000000000001E-2</v>
      </c>
      <c r="O140" s="136"/>
    </row>
    <row r="141" spans="1:16" s="137" customFormat="1" ht="15.75" x14ac:dyDescent="0.3">
      <c r="A141" s="129"/>
      <c r="B141" s="130"/>
      <c r="C141" s="131"/>
      <c r="D141" s="132">
        <v>32554</v>
      </c>
      <c r="E141" s="130"/>
      <c r="F141" s="254"/>
      <c r="G141" s="257"/>
      <c r="H141" s="257"/>
      <c r="I141" s="130"/>
      <c r="J141" s="134">
        <v>1</v>
      </c>
      <c r="K141" s="134">
        <v>58</v>
      </c>
      <c r="L141" s="134">
        <v>58</v>
      </c>
      <c r="M141" s="134">
        <v>92</v>
      </c>
      <c r="N141" s="135">
        <f t="shared" si="3"/>
        <v>0.30948799999999999</v>
      </c>
      <c r="O141" s="136"/>
    </row>
    <row r="142" spans="1:16" s="137" customFormat="1" ht="15.75" x14ac:dyDescent="0.3">
      <c r="A142" s="129"/>
      <c r="B142" s="130"/>
      <c r="C142" s="131"/>
      <c r="D142" s="132">
        <v>32717</v>
      </c>
      <c r="E142" s="130"/>
      <c r="F142" s="254"/>
      <c r="G142" s="257"/>
      <c r="H142" s="257"/>
      <c r="I142" s="130"/>
      <c r="J142" s="134">
        <v>1</v>
      </c>
      <c r="K142" s="134">
        <v>25</v>
      </c>
      <c r="L142" s="134">
        <v>54</v>
      </c>
      <c r="M142" s="134">
        <v>114</v>
      </c>
      <c r="N142" s="135">
        <f t="shared" si="3"/>
        <v>0.15390000000000001</v>
      </c>
      <c r="O142" s="136" t="s">
        <v>701</v>
      </c>
    </row>
    <row r="143" spans="1:16" s="137" customFormat="1" ht="15.75" x14ac:dyDescent="0.3">
      <c r="A143" s="129"/>
      <c r="B143" s="130"/>
      <c r="C143" s="131"/>
      <c r="D143" s="132">
        <v>32559</v>
      </c>
      <c r="E143" s="170" t="s">
        <v>690</v>
      </c>
      <c r="F143" s="254"/>
      <c r="G143" s="257"/>
      <c r="H143" s="257"/>
      <c r="I143" s="130"/>
      <c r="J143" s="134">
        <v>1</v>
      </c>
      <c r="K143" s="134">
        <v>38</v>
      </c>
      <c r="L143" s="134">
        <v>38</v>
      </c>
      <c r="M143" s="134">
        <v>130</v>
      </c>
      <c r="N143" s="135">
        <f t="shared" si="3"/>
        <v>0.18772</v>
      </c>
      <c r="O143" s="136"/>
    </row>
    <row r="144" spans="1:16" s="137" customFormat="1" ht="27.75" customHeight="1" x14ac:dyDescent="0.4">
      <c r="A144" s="138"/>
      <c r="B144" s="130"/>
      <c r="C144" s="131"/>
      <c r="D144" s="139">
        <v>28014</v>
      </c>
      <c r="E144" s="140"/>
      <c r="F144" s="140"/>
      <c r="G144" s="141"/>
      <c r="H144" s="140"/>
      <c r="I144" s="140"/>
      <c r="J144" s="130">
        <v>1</v>
      </c>
      <c r="K144" s="140">
        <v>40</v>
      </c>
      <c r="L144" s="142">
        <v>40</v>
      </c>
      <c r="M144" s="142">
        <v>40</v>
      </c>
      <c r="N144" s="143">
        <f t="shared" si="3"/>
        <v>6.4000000000000001E-2</v>
      </c>
      <c r="P144" s="144"/>
    </row>
    <row r="145" spans="1:16" s="137" customFormat="1" ht="27.75" customHeight="1" x14ac:dyDescent="0.4">
      <c r="A145" s="138"/>
      <c r="B145" s="130"/>
      <c r="C145" s="131"/>
      <c r="D145" s="139">
        <v>28489</v>
      </c>
      <c r="E145" s="160" t="s">
        <v>681</v>
      </c>
      <c r="F145" s="140"/>
      <c r="G145" s="141"/>
      <c r="H145" s="140"/>
      <c r="I145" s="140"/>
      <c r="J145" s="130">
        <v>1</v>
      </c>
      <c r="K145" s="140">
        <v>40</v>
      </c>
      <c r="L145" s="142">
        <v>40</v>
      </c>
      <c r="M145" s="142">
        <v>40</v>
      </c>
      <c r="N145" s="143">
        <f t="shared" si="3"/>
        <v>6.4000000000000001E-2</v>
      </c>
      <c r="P145" s="144"/>
    </row>
    <row r="146" spans="1:16" s="137" customFormat="1" ht="26.25" x14ac:dyDescent="0.4">
      <c r="A146" s="138"/>
      <c r="B146" s="130"/>
      <c r="C146" s="131"/>
      <c r="D146" s="139">
        <v>32663</v>
      </c>
      <c r="E146" s="160" t="s">
        <v>681</v>
      </c>
      <c r="F146" s="140"/>
      <c r="G146" s="141"/>
      <c r="H146" s="140"/>
      <c r="I146" s="140"/>
      <c r="J146" s="130">
        <v>1</v>
      </c>
      <c r="K146" s="140">
        <v>40</v>
      </c>
      <c r="L146" s="142">
        <v>40</v>
      </c>
      <c r="M146" s="142">
        <v>40</v>
      </c>
      <c r="N146" s="143">
        <f t="shared" si="3"/>
        <v>6.4000000000000001E-2</v>
      </c>
      <c r="P146" s="144"/>
    </row>
    <row r="147" spans="1:16" s="6" customFormat="1" ht="15.75" x14ac:dyDescent="0.3">
      <c r="A147" s="243"/>
      <c r="B147" s="17"/>
      <c r="C147" s="18"/>
      <c r="D147" s="244"/>
      <c r="E147" s="17"/>
      <c r="F147" s="247"/>
      <c r="G147" s="248"/>
      <c r="H147" s="248"/>
      <c r="I147" s="17"/>
      <c r="J147" s="19"/>
      <c r="K147" s="19"/>
      <c r="L147" s="19"/>
      <c r="M147" s="19"/>
      <c r="N147" s="246">
        <f t="shared" si="3"/>
        <v>0</v>
      </c>
      <c r="O147" s="242"/>
    </row>
    <row r="148" spans="1:16" s="6" customFormat="1" ht="15.75" x14ac:dyDescent="0.3">
      <c r="A148" s="243"/>
      <c r="B148" s="17"/>
      <c r="C148" s="18"/>
      <c r="D148" s="244"/>
      <c r="E148" s="17"/>
      <c r="F148" s="17"/>
      <c r="G148" s="245"/>
      <c r="H148" s="17"/>
      <c r="I148" s="17"/>
      <c r="J148" s="19"/>
      <c r="K148" s="19"/>
      <c r="L148" s="19"/>
      <c r="M148" s="19"/>
      <c r="N148" s="246"/>
      <c r="O148" s="242"/>
    </row>
    <row r="149" spans="1:16" x14ac:dyDescent="0.25">
      <c r="J149" s="1">
        <f>SUM(J10:J127)</f>
        <v>118</v>
      </c>
      <c r="N149" s="23">
        <f>SUM(N10:N127)</f>
        <v>21.892452000000006</v>
      </c>
    </row>
    <row r="150" spans="1:16" x14ac:dyDescent="0.25">
      <c r="N150" s="23"/>
    </row>
    <row r="152" spans="1:16" x14ac:dyDescent="0.25">
      <c r="N152" s="23"/>
    </row>
  </sheetData>
  <conditionalFormatting sqref="D38">
    <cfRule type="duplicateValues" dxfId="2" priority="5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L308"/>
  <sheetViews>
    <sheetView tabSelected="1" topLeftCell="A3" zoomScale="130" zoomScaleNormal="130" workbookViewId="0">
      <selection activeCell="D15" sqref="D15"/>
    </sheetView>
  </sheetViews>
  <sheetFormatPr defaultColWidth="14.42578125" defaultRowHeight="15" x14ac:dyDescent="0.25"/>
  <cols>
    <col min="1" max="1" width="17" style="265" customWidth="1"/>
    <col min="2" max="2" width="14.42578125" style="453" customWidth="1"/>
    <col min="3" max="3" width="18.85546875" style="265" customWidth="1"/>
    <col min="4" max="4" width="31.42578125" style="265" customWidth="1"/>
    <col min="5" max="5" width="23" style="265" customWidth="1"/>
    <col min="6" max="6" width="3.85546875" style="265" customWidth="1"/>
    <col min="7" max="7" width="4" style="265" customWidth="1"/>
    <col min="8" max="8" width="4.42578125" style="265" customWidth="1"/>
    <col min="9" max="9" width="4.28515625" style="265" customWidth="1"/>
    <col min="10" max="10" width="6.7109375" style="265" customWidth="1"/>
    <col min="11" max="11" width="14.42578125" style="1"/>
    <col min="12" max="16384" width="14.42578125" style="265"/>
  </cols>
  <sheetData>
    <row r="1" spans="1:11" ht="30" customHeight="1" thickBot="1" x14ac:dyDescent="0.3">
      <c r="A1" s="263" t="s">
        <v>18</v>
      </c>
      <c r="B1" s="438"/>
      <c r="C1" s="264"/>
      <c r="D1" s="264"/>
      <c r="E1" s="264"/>
      <c r="F1" s="264"/>
      <c r="G1" s="264"/>
      <c r="H1" s="264"/>
      <c r="I1" s="264"/>
    </row>
    <row r="2" spans="1:11" x14ac:dyDescent="0.25">
      <c r="A2" s="266" t="s">
        <v>18</v>
      </c>
      <c r="B2" s="439"/>
      <c r="C2" s="267">
        <v>116</v>
      </c>
      <c r="D2" s="58" t="s">
        <v>387</v>
      </c>
      <c r="E2" s="59" t="s">
        <v>388</v>
      </c>
      <c r="F2" s="268"/>
      <c r="G2" s="269"/>
      <c r="H2" s="270"/>
      <c r="I2" s="270"/>
      <c r="J2" s="271"/>
    </row>
    <row r="3" spans="1:11" x14ac:dyDescent="0.25">
      <c r="A3" s="272" t="s">
        <v>11</v>
      </c>
      <c r="B3" s="440"/>
      <c r="C3" s="273" t="s">
        <v>1016</v>
      </c>
      <c r="D3" s="69" t="s">
        <v>389</v>
      </c>
      <c r="E3" s="70" t="s">
        <v>390</v>
      </c>
      <c r="F3" s="274"/>
      <c r="G3" s="275"/>
      <c r="H3" s="276"/>
      <c r="I3" s="276"/>
      <c r="J3" s="277"/>
    </row>
    <row r="4" spans="1:11" x14ac:dyDescent="0.25">
      <c r="A4" s="272" t="s">
        <v>12</v>
      </c>
      <c r="B4" s="440"/>
      <c r="C4" s="278">
        <f>F308</f>
        <v>298</v>
      </c>
      <c r="D4" s="77" t="s">
        <v>391</v>
      </c>
      <c r="E4" s="370" t="s">
        <v>1015</v>
      </c>
      <c r="F4" s="280"/>
      <c r="G4" s="281"/>
      <c r="H4" s="282"/>
      <c r="I4" s="282"/>
      <c r="J4" s="283"/>
    </row>
    <row r="5" spans="1:11" x14ac:dyDescent="0.25">
      <c r="A5" s="272" t="s">
        <v>13</v>
      </c>
      <c r="B5" s="440"/>
      <c r="C5" s="284">
        <f>J308</f>
        <v>46.23480600000007</v>
      </c>
      <c r="D5" s="85" t="s">
        <v>392</v>
      </c>
      <c r="E5" s="279"/>
      <c r="F5" s="280"/>
      <c r="G5" s="285"/>
      <c r="H5" s="286"/>
      <c r="I5" s="286"/>
      <c r="J5" s="287"/>
    </row>
    <row r="6" spans="1:11" x14ac:dyDescent="0.25">
      <c r="A6" s="288" t="s">
        <v>14</v>
      </c>
      <c r="B6" s="440"/>
      <c r="C6" s="289">
        <v>44439</v>
      </c>
      <c r="D6" s="91" t="s">
        <v>393</v>
      </c>
      <c r="E6" s="290"/>
      <c r="F6" s="291"/>
      <c r="G6" s="292"/>
      <c r="H6" s="293"/>
      <c r="I6" s="293"/>
      <c r="J6" s="294"/>
    </row>
    <row r="7" spans="1:11" x14ac:dyDescent="0.25">
      <c r="A7" s="272" t="s">
        <v>15</v>
      </c>
      <c r="B7" s="440"/>
      <c r="C7" s="289">
        <v>44449</v>
      </c>
      <c r="D7" s="98" t="s">
        <v>394</v>
      </c>
      <c r="E7" s="290"/>
      <c r="F7" s="291"/>
      <c r="G7" s="292"/>
      <c r="H7" s="293"/>
      <c r="I7" s="293"/>
      <c r="J7" s="294"/>
    </row>
    <row r="8" spans="1:11" ht="15.75" customHeight="1" thickBot="1" x14ac:dyDescent="0.3">
      <c r="A8" s="288" t="s">
        <v>16</v>
      </c>
      <c r="B8" s="441"/>
      <c r="C8" s="371">
        <v>44500</v>
      </c>
      <c r="D8" s="329" t="s">
        <v>395</v>
      </c>
      <c r="E8" s="290"/>
      <c r="F8" s="291"/>
      <c r="G8" s="292"/>
      <c r="H8" s="293"/>
      <c r="I8" s="293"/>
      <c r="J8" s="294"/>
    </row>
    <row r="9" spans="1:11" s="295" customFormat="1" ht="24.95" customHeight="1" x14ac:dyDescent="0.25">
      <c r="A9" s="334" t="s">
        <v>0</v>
      </c>
      <c r="B9" s="442" t="s">
        <v>1</v>
      </c>
      <c r="C9" s="334" t="s">
        <v>2</v>
      </c>
      <c r="D9" s="334" t="s">
        <v>3</v>
      </c>
      <c r="E9" s="334" t="s">
        <v>4</v>
      </c>
      <c r="F9" s="334" t="s">
        <v>6</v>
      </c>
      <c r="G9" s="334" t="s">
        <v>7</v>
      </c>
      <c r="H9" s="334" t="s">
        <v>8</v>
      </c>
      <c r="I9" s="334" t="s">
        <v>9</v>
      </c>
      <c r="J9" s="335" t="s">
        <v>10</v>
      </c>
      <c r="K9" s="349"/>
    </row>
    <row r="10" spans="1:11" s="295" customFormat="1" ht="24.95" customHeight="1" x14ac:dyDescent="0.3">
      <c r="A10" s="308" t="s">
        <v>939</v>
      </c>
      <c r="B10" s="443">
        <v>28014</v>
      </c>
      <c r="C10" s="308" t="s">
        <v>940</v>
      </c>
      <c r="D10" s="308" t="s">
        <v>941</v>
      </c>
      <c r="E10" s="309" t="s">
        <v>942</v>
      </c>
      <c r="F10" s="308">
        <v>1</v>
      </c>
      <c r="G10" s="330">
        <v>40</v>
      </c>
      <c r="H10" s="331">
        <v>40</v>
      </c>
      <c r="I10" s="331">
        <v>40</v>
      </c>
      <c r="J10" s="336">
        <f t="shared" ref="J10:J41" si="0">G10*H10*I10/1000000</f>
        <v>6.4000000000000001E-2</v>
      </c>
      <c r="K10" s="296"/>
    </row>
    <row r="11" spans="1:11" s="461" customFormat="1" ht="24.95" customHeight="1" x14ac:dyDescent="0.3">
      <c r="A11" s="464" t="s">
        <v>943</v>
      </c>
      <c r="B11" s="465">
        <v>28489</v>
      </c>
      <c r="C11" s="464" t="s">
        <v>944</v>
      </c>
      <c r="D11" s="464" t="s">
        <v>945</v>
      </c>
      <c r="E11" s="464" t="s">
        <v>946</v>
      </c>
      <c r="F11" s="464">
        <v>1</v>
      </c>
      <c r="G11" s="466">
        <v>40</v>
      </c>
      <c r="H11" s="467">
        <v>40</v>
      </c>
      <c r="I11" s="467">
        <v>40</v>
      </c>
      <c r="J11" s="468">
        <f t="shared" si="0"/>
        <v>6.4000000000000001E-2</v>
      </c>
      <c r="K11" s="469"/>
    </row>
    <row r="12" spans="1:11" s="295" customFormat="1" ht="24.95" customHeight="1" x14ac:dyDescent="0.3">
      <c r="A12" s="297" t="s">
        <v>553</v>
      </c>
      <c r="B12" s="444">
        <v>32478</v>
      </c>
      <c r="C12" s="297" t="s">
        <v>554</v>
      </c>
      <c r="D12" s="297" t="s">
        <v>555</v>
      </c>
      <c r="E12" s="298" t="s">
        <v>1043</v>
      </c>
      <c r="F12" s="304">
        <v>1</v>
      </c>
      <c r="G12" s="304">
        <v>49</v>
      </c>
      <c r="H12" s="304">
        <v>73</v>
      </c>
      <c r="I12" s="304">
        <v>97</v>
      </c>
      <c r="J12" s="337">
        <f t="shared" si="0"/>
        <v>0.34696900000000003</v>
      </c>
      <c r="K12" s="349"/>
    </row>
    <row r="13" spans="1:11" s="295" customFormat="1" ht="24.95" customHeight="1" x14ac:dyDescent="0.3">
      <c r="A13" s="302" t="s">
        <v>557</v>
      </c>
      <c r="B13" s="445">
        <v>32479</v>
      </c>
      <c r="C13" s="302" t="s">
        <v>558</v>
      </c>
      <c r="D13" s="302" t="s">
        <v>559</v>
      </c>
      <c r="E13" s="303" t="s">
        <v>560</v>
      </c>
      <c r="F13" s="302">
        <v>1</v>
      </c>
      <c r="G13" s="302">
        <v>40</v>
      </c>
      <c r="H13" s="302">
        <v>40</v>
      </c>
      <c r="I13" s="302">
        <v>40</v>
      </c>
      <c r="J13" s="338">
        <f t="shared" si="0"/>
        <v>6.4000000000000001E-2</v>
      </c>
      <c r="K13" s="350"/>
    </row>
    <row r="14" spans="1:11" s="295" customFormat="1" ht="24.95" customHeight="1" x14ac:dyDescent="0.3">
      <c r="A14" s="302" t="s">
        <v>557</v>
      </c>
      <c r="B14" s="445">
        <v>32479</v>
      </c>
      <c r="C14" s="302" t="s">
        <v>558</v>
      </c>
      <c r="D14" s="302" t="s">
        <v>559</v>
      </c>
      <c r="E14" s="303" t="s">
        <v>560</v>
      </c>
      <c r="F14" s="302">
        <v>1</v>
      </c>
      <c r="G14" s="302">
        <v>40</v>
      </c>
      <c r="H14" s="302">
        <v>40</v>
      </c>
      <c r="I14" s="302">
        <v>40</v>
      </c>
      <c r="J14" s="338">
        <f t="shared" si="0"/>
        <v>6.4000000000000001E-2</v>
      </c>
      <c r="K14" s="350"/>
    </row>
    <row r="15" spans="1:11" s="295" customFormat="1" ht="24.95" customHeight="1" x14ac:dyDescent="0.3">
      <c r="A15" s="297" t="s">
        <v>561</v>
      </c>
      <c r="B15" s="444">
        <v>32480</v>
      </c>
      <c r="C15" s="297" t="s">
        <v>562</v>
      </c>
      <c r="D15" s="297" t="s">
        <v>563</v>
      </c>
      <c r="E15" s="298" t="s">
        <v>564</v>
      </c>
      <c r="F15" s="304">
        <v>1</v>
      </c>
      <c r="G15" s="304">
        <v>40</v>
      </c>
      <c r="H15" s="304">
        <v>40</v>
      </c>
      <c r="I15" s="304">
        <v>40</v>
      </c>
      <c r="J15" s="337">
        <f t="shared" si="0"/>
        <v>6.4000000000000001E-2</v>
      </c>
      <c r="K15" s="349"/>
    </row>
    <row r="16" spans="1:11" s="295" customFormat="1" ht="24.95" customHeight="1" x14ac:dyDescent="0.3">
      <c r="A16" s="297" t="s">
        <v>561</v>
      </c>
      <c r="B16" s="444">
        <v>32480</v>
      </c>
      <c r="C16" s="297" t="s">
        <v>562</v>
      </c>
      <c r="D16" s="297" t="s">
        <v>563</v>
      </c>
      <c r="E16" s="298" t="s">
        <v>564</v>
      </c>
      <c r="F16" s="304">
        <v>1</v>
      </c>
      <c r="G16" s="304">
        <v>58</v>
      </c>
      <c r="H16" s="304">
        <v>58</v>
      </c>
      <c r="I16" s="304">
        <v>92</v>
      </c>
      <c r="J16" s="337">
        <f t="shared" si="0"/>
        <v>0.30948799999999999</v>
      </c>
      <c r="K16" s="349"/>
    </row>
    <row r="17" spans="1:11" s="295" customFormat="1" ht="24.95" customHeight="1" x14ac:dyDescent="0.3">
      <c r="A17" s="297" t="s">
        <v>565</v>
      </c>
      <c r="B17" s="444">
        <v>32482</v>
      </c>
      <c r="C17" s="297" t="s">
        <v>566</v>
      </c>
      <c r="D17" s="297" t="s">
        <v>567</v>
      </c>
      <c r="E17" s="298" t="s">
        <v>568</v>
      </c>
      <c r="F17" s="304">
        <v>1</v>
      </c>
      <c r="G17" s="304">
        <v>49</v>
      </c>
      <c r="H17" s="304">
        <v>73</v>
      </c>
      <c r="I17" s="304">
        <v>97</v>
      </c>
      <c r="J17" s="337">
        <f t="shared" si="0"/>
        <v>0.34696900000000003</v>
      </c>
      <c r="K17" s="349"/>
    </row>
    <row r="18" spans="1:11" s="295" customFormat="1" ht="24.95" customHeight="1" x14ac:dyDescent="0.3">
      <c r="A18" s="297" t="s">
        <v>565</v>
      </c>
      <c r="B18" s="444">
        <v>32482</v>
      </c>
      <c r="C18" s="297" t="s">
        <v>566</v>
      </c>
      <c r="D18" s="297" t="s">
        <v>567</v>
      </c>
      <c r="E18" s="298" t="s">
        <v>568</v>
      </c>
      <c r="F18" s="304">
        <v>1</v>
      </c>
      <c r="G18" s="304">
        <v>40</v>
      </c>
      <c r="H18" s="304">
        <v>40</v>
      </c>
      <c r="I18" s="304">
        <v>40</v>
      </c>
      <c r="J18" s="337">
        <f t="shared" si="0"/>
        <v>6.4000000000000001E-2</v>
      </c>
      <c r="K18" s="349"/>
    </row>
    <row r="19" spans="1:11" s="295" customFormat="1" ht="24.95" customHeight="1" x14ac:dyDescent="0.3">
      <c r="A19" s="297" t="s">
        <v>569</v>
      </c>
      <c r="B19" s="444">
        <v>32496</v>
      </c>
      <c r="C19" s="297" t="s">
        <v>570</v>
      </c>
      <c r="D19" s="297" t="s">
        <v>571</v>
      </c>
      <c r="E19" s="298" t="s">
        <v>572</v>
      </c>
      <c r="F19" s="304">
        <v>1</v>
      </c>
      <c r="G19" s="304">
        <v>70</v>
      </c>
      <c r="H19" s="304">
        <v>65</v>
      </c>
      <c r="I19" s="304">
        <v>50</v>
      </c>
      <c r="J19" s="337">
        <f t="shared" si="0"/>
        <v>0.22750000000000001</v>
      </c>
      <c r="K19" s="349"/>
    </row>
    <row r="20" spans="1:11" s="295" customFormat="1" ht="24.95" customHeight="1" x14ac:dyDescent="0.3">
      <c r="A20" s="297" t="s">
        <v>569</v>
      </c>
      <c r="B20" s="444">
        <v>32496</v>
      </c>
      <c r="C20" s="297" t="s">
        <v>570</v>
      </c>
      <c r="D20" s="297" t="s">
        <v>571</v>
      </c>
      <c r="E20" s="298" t="s">
        <v>572</v>
      </c>
      <c r="F20" s="304">
        <v>1</v>
      </c>
      <c r="G20" s="304">
        <v>58</v>
      </c>
      <c r="H20" s="304">
        <v>58</v>
      </c>
      <c r="I20" s="304">
        <v>92</v>
      </c>
      <c r="J20" s="337">
        <f t="shared" si="0"/>
        <v>0.30948799999999999</v>
      </c>
      <c r="K20" s="349"/>
    </row>
    <row r="21" spans="1:11" s="295" customFormat="1" ht="24.95" customHeight="1" x14ac:dyDescent="0.3">
      <c r="A21" s="297" t="s">
        <v>569</v>
      </c>
      <c r="B21" s="444">
        <v>32496</v>
      </c>
      <c r="C21" s="297" t="s">
        <v>570</v>
      </c>
      <c r="D21" s="297" t="s">
        <v>571</v>
      </c>
      <c r="E21" s="298" t="s">
        <v>572</v>
      </c>
      <c r="F21" s="304">
        <v>1</v>
      </c>
      <c r="G21" s="304">
        <v>40</v>
      </c>
      <c r="H21" s="304">
        <v>40</v>
      </c>
      <c r="I21" s="304">
        <v>40</v>
      </c>
      <c r="J21" s="337">
        <f t="shared" si="0"/>
        <v>6.4000000000000001E-2</v>
      </c>
      <c r="K21" s="349"/>
    </row>
    <row r="22" spans="1:11" s="295" customFormat="1" ht="24.95" customHeight="1" x14ac:dyDescent="0.3">
      <c r="A22" s="297" t="s">
        <v>569</v>
      </c>
      <c r="B22" s="444">
        <v>32496</v>
      </c>
      <c r="C22" s="297" t="s">
        <v>570</v>
      </c>
      <c r="D22" s="297" t="s">
        <v>571</v>
      </c>
      <c r="E22" s="298" t="s">
        <v>572</v>
      </c>
      <c r="F22" s="304">
        <v>1</v>
      </c>
      <c r="G22" s="304">
        <v>58</v>
      </c>
      <c r="H22" s="304">
        <v>58</v>
      </c>
      <c r="I22" s="304">
        <v>92</v>
      </c>
      <c r="J22" s="337">
        <f t="shared" si="0"/>
        <v>0.30948799999999999</v>
      </c>
      <c r="K22" s="349"/>
    </row>
    <row r="23" spans="1:11" s="295" customFormat="1" ht="24.95" customHeight="1" x14ac:dyDescent="0.3">
      <c r="A23" s="297" t="s">
        <v>569</v>
      </c>
      <c r="B23" s="444">
        <v>32496</v>
      </c>
      <c r="C23" s="297" t="s">
        <v>570</v>
      </c>
      <c r="D23" s="297" t="s">
        <v>571</v>
      </c>
      <c r="E23" s="298" t="s">
        <v>572</v>
      </c>
      <c r="F23" s="304">
        <v>1</v>
      </c>
      <c r="G23" s="304">
        <v>40</v>
      </c>
      <c r="H23" s="304">
        <v>40</v>
      </c>
      <c r="I23" s="304">
        <v>40</v>
      </c>
      <c r="J23" s="337">
        <f t="shared" si="0"/>
        <v>6.4000000000000001E-2</v>
      </c>
      <c r="K23" s="349"/>
    </row>
    <row r="24" spans="1:11" s="295" customFormat="1" ht="24.95" customHeight="1" x14ac:dyDescent="0.3">
      <c r="A24" s="297" t="s">
        <v>573</v>
      </c>
      <c r="B24" s="444">
        <v>32497</v>
      </c>
      <c r="C24" s="297" t="s">
        <v>574</v>
      </c>
      <c r="D24" s="297" t="s">
        <v>575</v>
      </c>
      <c r="E24" s="298" t="s">
        <v>576</v>
      </c>
      <c r="F24" s="304">
        <v>1</v>
      </c>
      <c r="G24" s="304">
        <v>56</v>
      </c>
      <c r="H24" s="304">
        <v>56</v>
      </c>
      <c r="I24" s="304">
        <v>80</v>
      </c>
      <c r="J24" s="337">
        <f t="shared" si="0"/>
        <v>0.25087999999999999</v>
      </c>
      <c r="K24" s="349"/>
    </row>
    <row r="25" spans="1:11" s="295" customFormat="1" ht="24.95" customHeight="1" x14ac:dyDescent="0.3">
      <c r="A25" s="297" t="s">
        <v>573</v>
      </c>
      <c r="B25" s="444">
        <v>32497</v>
      </c>
      <c r="C25" s="297" t="s">
        <v>574</v>
      </c>
      <c r="D25" s="297" t="s">
        <v>575</v>
      </c>
      <c r="E25" s="298" t="s">
        <v>576</v>
      </c>
      <c r="F25" s="304">
        <v>1</v>
      </c>
      <c r="G25" s="304">
        <v>40</v>
      </c>
      <c r="H25" s="304">
        <v>40</v>
      </c>
      <c r="I25" s="304">
        <v>40</v>
      </c>
      <c r="J25" s="337">
        <f t="shared" si="0"/>
        <v>6.4000000000000001E-2</v>
      </c>
      <c r="K25" s="349"/>
    </row>
    <row r="26" spans="1:11" s="295" customFormat="1" ht="24.95" customHeight="1" x14ac:dyDescent="0.3">
      <c r="A26" s="297" t="s">
        <v>577</v>
      </c>
      <c r="B26" s="444">
        <v>32498</v>
      </c>
      <c r="C26" s="297" t="s">
        <v>578</v>
      </c>
      <c r="D26" s="297" t="s">
        <v>579</v>
      </c>
      <c r="E26" s="298" t="s">
        <v>580</v>
      </c>
      <c r="F26" s="304">
        <v>1</v>
      </c>
      <c r="G26" s="304">
        <v>40</v>
      </c>
      <c r="H26" s="304">
        <v>40</v>
      </c>
      <c r="I26" s="304">
        <v>40</v>
      </c>
      <c r="J26" s="337">
        <f t="shared" si="0"/>
        <v>6.4000000000000001E-2</v>
      </c>
      <c r="K26" s="349"/>
    </row>
    <row r="27" spans="1:11" s="295" customFormat="1" ht="24.95" customHeight="1" x14ac:dyDescent="0.3">
      <c r="A27" s="297" t="s">
        <v>581</v>
      </c>
      <c r="B27" s="444">
        <v>32499</v>
      </c>
      <c r="C27" s="297" t="s">
        <v>582</v>
      </c>
      <c r="D27" s="297" t="s">
        <v>583</v>
      </c>
      <c r="E27" s="298" t="s">
        <v>584</v>
      </c>
      <c r="F27" s="304">
        <v>1</v>
      </c>
      <c r="G27" s="304">
        <v>56</v>
      </c>
      <c r="H27" s="304">
        <v>56</v>
      </c>
      <c r="I27" s="304">
        <v>80</v>
      </c>
      <c r="J27" s="337">
        <f t="shared" si="0"/>
        <v>0.25087999999999999</v>
      </c>
      <c r="K27" s="349"/>
    </row>
    <row r="28" spans="1:11" s="295" customFormat="1" ht="24.95" customHeight="1" x14ac:dyDescent="0.3">
      <c r="A28" s="297" t="s">
        <v>581</v>
      </c>
      <c r="B28" s="444">
        <v>32499</v>
      </c>
      <c r="C28" s="297" t="s">
        <v>582</v>
      </c>
      <c r="D28" s="297" t="s">
        <v>583</v>
      </c>
      <c r="E28" s="298" t="s">
        <v>584</v>
      </c>
      <c r="F28" s="304">
        <v>1</v>
      </c>
      <c r="G28" s="304">
        <v>40</v>
      </c>
      <c r="H28" s="304">
        <v>40</v>
      </c>
      <c r="I28" s="304">
        <v>40</v>
      </c>
      <c r="J28" s="337">
        <f t="shared" si="0"/>
        <v>6.4000000000000001E-2</v>
      </c>
      <c r="K28" s="349"/>
    </row>
    <row r="29" spans="1:11" s="295" customFormat="1" ht="24.95" customHeight="1" x14ac:dyDescent="0.3">
      <c r="A29" s="297" t="s">
        <v>585</v>
      </c>
      <c r="B29" s="444">
        <v>32500</v>
      </c>
      <c r="C29" s="297" t="s">
        <v>586</v>
      </c>
      <c r="D29" s="297" t="s">
        <v>587</v>
      </c>
      <c r="E29" s="298" t="s">
        <v>528</v>
      </c>
      <c r="F29" s="304">
        <v>1</v>
      </c>
      <c r="G29" s="304">
        <v>20</v>
      </c>
      <c r="H29" s="304">
        <v>60</v>
      </c>
      <c r="I29" s="304">
        <v>110</v>
      </c>
      <c r="J29" s="337">
        <f t="shared" si="0"/>
        <v>0.13200000000000001</v>
      </c>
      <c r="K29" s="349" t="s">
        <v>588</v>
      </c>
    </row>
    <row r="30" spans="1:11" s="295" customFormat="1" ht="24.95" customHeight="1" x14ac:dyDescent="0.3">
      <c r="A30" s="297" t="s">
        <v>589</v>
      </c>
      <c r="B30" s="444">
        <v>32501</v>
      </c>
      <c r="C30" s="297" t="s">
        <v>590</v>
      </c>
      <c r="D30" s="297" t="s">
        <v>591</v>
      </c>
      <c r="E30" s="298" t="s">
        <v>592</v>
      </c>
      <c r="F30" s="304">
        <v>1</v>
      </c>
      <c r="G30" s="304">
        <v>56</v>
      </c>
      <c r="H30" s="304">
        <v>56</v>
      </c>
      <c r="I30" s="304">
        <v>80</v>
      </c>
      <c r="J30" s="337">
        <f t="shared" si="0"/>
        <v>0.25087999999999999</v>
      </c>
      <c r="K30" s="349"/>
    </row>
    <row r="31" spans="1:11" s="295" customFormat="1" ht="24.95" customHeight="1" x14ac:dyDescent="0.3">
      <c r="A31" s="297" t="s">
        <v>593</v>
      </c>
      <c r="B31" s="444">
        <v>32502</v>
      </c>
      <c r="C31" s="297" t="s">
        <v>594</v>
      </c>
      <c r="D31" s="297" t="s">
        <v>595</v>
      </c>
      <c r="E31" s="298" t="s">
        <v>596</v>
      </c>
      <c r="F31" s="304">
        <v>1</v>
      </c>
      <c r="G31" s="304">
        <v>49</v>
      </c>
      <c r="H31" s="304">
        <v>73</v>
      </c>
      <c r="I31" s="304">
        <v>97</v>
      </c>
      <c r="J31" s="337">
        <f t="shared" si="0"/>
        <v>0.34696900000000003</v>
      </c>
      <c r="K31" s="349"/>
    </row>
    <row r="32" spans="1:11" s="295" customFormat="1" ht="24.95" customHeight="1" x14ac:dyDescent="0.3">
      <c r="A32" s="297" t="s">
        <v>593</v>
      </c>
      <c r="B32" s="444">
        <v>32502</v>
      </c>
      <c r="C32" s="297" t="s">
        <v>594</v>
      </c>
      <c r="D32" s="297" t="s">
        <v>595</v>
      </c>
      <c r="E32" s="298" t="s">
        <v>596</v>
      </c>
      <c r="F32" s="304">
        <v>1</v>
      </c>
      <c r="G32" s="304">
        <v>40</v>
      </c>
      <c r="H32" s="304">
        <v>40</v>
      </c>
      <c r="I32" s="304">
        <v>40</v>
      </c>
      <c r="J32" s="337">
        <f t="shared" si="0"/>
        <v>6.4000000000000001E-2</v>
      </c>
      <c r="K32" s="349"/>
    </row>
    <row r="33" spans="1:11" s="295" customFormat="1" ht="24.95" customHeight="1" x14ac:dyDescent="0.3">
      <c r="A33" s="297" t="s">
        <v>593</v>
      </c>
      <c r="B33" s="444">
        <v>32502</v>
      </c>
      <c r="C33" s="297" t="s">
        <v>594</v>
      </c>
      <c r="D33" s="297" t="s">
        <v>595</v>
      </c>
      <c r="E33" s="298" t="s">
        <v>596</v>
      </c>
      <c r="F33" s="304">
        <v>1</v>
      </c>
      <c r="G33" s="304">
        <v>46</v>
      </c>
      <c r="H33" s="304">
        <v>46</v>
      </c>
      <c r="I33" s="304">
        <v>72</v>
      </c>
      <c r="J33" s="337">
        <f t="shared" si="0"/>
        <v>0.15235199999999999</v>
      </c>
      <c r="K33" s="349"/>
    </row>
    <row r="34" spans="1:11" s="295" customFormat="1" ht="24.95" customHeight="1" x14ac:dyDescent="0.3">
      <c r="A34" s="130" t="s">
        <v>597</v>
      </c>
      <c r="B34" s="446">
        <v>32504</v>
      </c>
      <c r="C34" s="130" t="s">
        <v>598</v>
      </c>
      <c r="D34" s="130" t="s">
        <v>599</v>
      </c>
      <c r="E34" s="133" t="s">
        <v>600</v>
      </c>
      <c r="F34" s="134">
        <v>1</v>
      </c>
      <c r="G34" s="134">
        <v>46</v>
      </c>
      <c r="H34" s="134">
        <v>46</v>
      </c>
      <c r="I34" s="134">
        <v>72</v>
      </c>
      <c r="J34" s="372">
        <f t="shared" si="0"/>
        <v>0.15235199999999999</v>
      </c>
      <c r="K34" s="349" t="s">
        <v>1041</v>
      </c>
    </row>
    <row r="35" spans="1:11" s="295" customFormat="1" ht="24.95" customHeight="1" x14ac:dyDescent="0.3">
      <c r="A35" s="130" t="s">
        <v>597</v>
      </c>
      <c r="B35" s="446">
        <v>32504</v>
      </c>
      <c r="C35" s="130" t="s">
        <v>598</v>
      </c>
      <c r="D35" s="130" t="s">
        <v>599</v>
      </c>
      <c r="E35" s="133" t="s">
        <v>600</v>
      </c>
      <c r="F35" s="134">
        <v>1</v>
      </c>
      <c r="G35" s="134">
        <v>58</v>
      </c>
      <c r="H35" s="134">
        <v>58</v>
      </c>
      <c r="I35" s="134">
        <v>105</v>
      </c>
      <c r="J35" s="372">
        <f t="shared" si="0"/>
        <v>0.35321999999999998</v>
      </c>
      <c r="K35" s="349"/>
    </row>
    <row r="36" spans="1:11" s="295" customFormat="1" ht="24.95" customHeight="1" x14ac:dyDescent="0.3">
      <c r="A36" s="297" t="s">
        <v>601</v>
      </c>
      <c r="B36" s="444">
        <v>32505</v>
      </c>
      <c r="C36" s="297" t="s">
        <v>602</v>
      </c>
      <c r="D36" s="297" t="s">
        <v>603</v>
      </c>
      <c r="E36" s="298" t="s">
        <v>604</v>
      </c>
      <c r="F36" s="304">
        <v>1</v>
      </c>
      <c r="G36" s="304">
        <v>46</v>
      </c>
      <c r="H36" s="304">
        <v>46</v>
      </c>
      <c r="I36" s="304">
        <v>72</v>
      </c>
      <c r="J36" s="337">
        <f t="shared" si="0"/>
        <v>0.15235199999999999</v>
      </c>
      <c r="K36" s="349"/>
    </row>
    <row r="37" spans="1:11" s="295" customFormat="1" ht="24.95" customHeight="1" x14ac:dyDescent="0.3">
      <c r="A37" s="297" t="s">
        <v>605</v>
      </c>
      <c r="B37" s="444">
        <v>32506</v>
      </c>
      <c r="C37" s="297" t="s">
        <v>607</v>
      </c>
      <c r="D37" s="297" t="s">
        <v>608</v>
      </c>
      <c r="E37" s="298" t="s">
        <v>609</v>
      </c>
      <c r="F37" s="304">
        <v>1</v>
      </c>
      <c r="G37" s="304">
        <v>58</v>
      </c>
      <c r="H37" s="304">
        <v>58</v>
      </c>
      <c r="I37" s="304">
        <v>92</v>
      </c>
      <c r="J37" s="337">
        <f t="shared" si="0"/>
        <v>0.30948799999999999</v>
      </c>
      <c r="K37" s="349"/>
    </row>
    <row r="38" spans="1:11" s="295" customFormat="1" ht="24.95" customHeight="1" x14ac:dyDescent="0.3">
      <c r="A38" s="297" t="s">
        <v>605</v>
      </c>
      <c r="B38" s="444">
        <v>32506</v>
      </c>
      <c r="C38" s="297" t="s">
        <v>607</v>
      </c>
      <c r="D38" s="297" t="s">
        <v>608</v>
      </c>
      <c r="E38" s="298" t="s">
        <v>609</v>
      </c>
      <c r="F38" s="304">
        <v>1</v>
      </c>
      <c r="G38" s="304">
        <v>56</v>
      </c>
      <c r="H38" s="304">
        <v>56</v>
      </c>
      <c r="I38" s="304">
        <v>80</v>
      </c>
      <c r="J38" s="337">
        <f t="shared" si="0"/>
        <v>0.25087999999999999</v>
      </c>
      <c r="K38" s="349"/>
    </row>
    <row r="39" spans="1:11" s="295" customFormat="1" ht="24.95" customHeight="1" x14ac:dyDescent="0.3">
      <c r="A39" s="297" t="s">
        <v>610</v>
      </c>
      <c r="B39" s="444">
        <v>32507</v>
      </c>
      <c r="C39" s="297" t="s">
        <v>611</v>
      </c>
      <c r="D39" s="297" t="s">
        <v>612</v>
      </c>
      <c r="E39" s="298" t="s">
        <v>613</v>
      </c>
      <c r="F39" s="304">
        <v>1</v>
      </c>
      <c r="G39" s="304">
        <v>56</v>
      </c>
      <c r="H39" s="304">
        <v>56</v>
      </c>
      <c r="I39" s="304">
        <v>80</v>
      </c>
      <c r="J39" s="337">
        <f t="shared" si="0"/>
        <v>0.25087999999999999</v>
      </c>
      <c r="K39" s="349"/>
    </row>
    <row r="40" spans="1:11" s="295" customFormat="1" ht="24.95" customHeight="1" x14ac:dyDescent="0.3">
      <c r="A40" s="297" t="s">
        <v>610</v>
      </c>
      <c r="B40" s="444">
        <v>32507</v>
      </c>
      <c r="C40" s="297" t="s">
        <v>611</v>
      </c>
      <c r="D40" s="297" t="s">
        <v>612</v>
      </c>
      <c r="E40" s="298" t="s">
        <v>613</v>
      </c>
      <c r="F40" s="304">
        <v>1</v>
      </c>
      <c r="G40" s="304">
        <v>40</v>
      </c>
      <c r="H40" s="304">
        <v>40</v>
      </c>
      <c r="I40" s="304">
        <v>40</v>
      </c>
      <c r="J40" s="337">
        <f t="shared" si="0"/>
        <v>6.4000000000000001E-2</v>
      </c>
      <c r="K40" s="349"/>
    </row>
    <row r="41" spans="1:11" s="295" customFormat="1" ht="24.95" customHeight="1" x14ac:dyDescent="0.3">
      <c r="A41" s="297" t="s">
        <v>610</v>
      </c>
      <c r="B41" s="444">
        <v>32507</v>
      </c>
      <c r="C41" s="297" t="s">
        <v>611</v>
      </c>
      <c r="D41" s="297" t="s">
        <v>612</v>
      </c>
      <c r="E41" s="298" t="s">
        <v>613</v>
      </c>
      <c r="F41" s="304">
        <v>1</v>
      </c>
      <c r="G41" s="304">
        <v>58</v>
      </c>
      <c r="H41" s="304">
        <v>58</v>
      </c>
      <c r="I41" s="304">
        <v>92</v>
      </c>
      <c r="J41" s="337">
        <f t="shared" si="0"/>
        <v>0.30948799999999999</v>
      </c>
      <c r="K41" s="349"/>
    </row>
    <row r="42" spans="1:11" s="295" customFormat="1" ht="24.95" customHeight="1" x14ac:dyDescent="0.3">
      <c r="A42" s="297" t="s">
        <v>610</v>
      </c>
      <c r="B42" s="444">
        <v>32507</v>
      </c>
      <c r="C42" s="297" t="s">
        <v>611</v>
      </c>
      <c r="D42" s="297" t="s">
        <v>612</v>
      </c>
      <c r="E42" s="298" t="s">
        <v>613</v>
      </c>
      <c r="F42" s="304">
        <v>1</v>
      </c>
      <c r="G42" s="304">
        <v>40</v>
      </c>
      <c r="H42" s="304">
        <v>40</v>
      </c>
      <c r="I42" s="304">
        <v>40</v>
      </c>
      <c r="J42" s="337">
        <f t="shared" ref="J42:J73" si="1">G42*H42*I42/1000000</f>
        <v>6.4000000000000001E-2</v>
      </c>
      <c r="K42" s="349"/>
    </row>
    <row r="43" spans="1:11" s="295" customFormat="1" ht="24.95" customHeight="1" x14ac:dyDescent="0.3">
      <c r="A43" s="297" t="s">
        <v>614</v>
      </c>
      <c r="B43" s="444">
        <v>32508</v>
      </c>
      <c r="C43" s="297" t="s">
        <v>615</v>
      </c>
      <c r="D43" s="297" t="s">
        <v>616</v>
      </c>
      <c r="E43" s="298" t="s">
        <v>617</v>
      </c>
      <c r="F43" s="304">
        <v>1</v>
      </c>
      <c r="G43" s="304">
        <v>40</v>
      </c>
      <c r="H43" s="304">
        <v>40</v>
      </c>
      <c r="I43" s="304">
        <v>40</v>
      </c>
      <c r="J43" s="337">
        <f t="shared" si="1"/>
        <v>6.4000000000000001E-2</v>
      </c>
      <c r="K43" s="349"/>
    </row>
    <row r="44" spans="1:11" s="295" customFormat="1" ht="24.95" customHeight="1" x14ac:dyDescent="0.3">
      <c r="A44" s="297" t="s">
        <v>618</v>
      </c>
      <c r="B44" s="444">
        <v>32509</v>
      </c>
      <c r="C44" s="297" t="s">
        <v>619</v>
      </c>
      <c r="D44" s="297" t="s">
        <v>620</v>
      </c>
      <c r="E44" s="298" t="s">
        <v>621</v>
      </c>
      <c r="F44" s="304">
        <v>1</v>
      </c>
      <c r="G44" s="304">
        <v>56</v>
      </c>
      <c r="H44" s="304">
        <v>56</v>
      </c>
      <c r="I44" s="304">
        <v>80</v>
      </c>
      <c r="J44" s="337">
        <f t="shared" si="1"/>
        <v>0.25087999999999999</v>
      </c>
      <c r="K44" s="349"/>
    </row>
    <row r="45" spans="1:11" s="295" customFormat="1" ht="24.95" customHeight="1" x14ac:dyDescent="0.3">
      <c r="A45" s="297" t="s">
        <v>618</v>
      </c>
      <c r="B45" s="444">
        <v>32509</v>
      </c>
      <c r="C45" s="297" t="s">
        <v>619</v>
      </c>
      <c r="D45" s="297" t="s">
        <v>620</v>
      </c>
      <c r="E45" s="298" t="s">
        <v>621</v>
      </c>
      <c r="F45" s="304">
        <v>1</v>
      </c>
      <c r="G45" s="304">
        <v>40</v>
      </c>
      <c r="H45" s="304">
        <v>40</v>
      </c>
      <c r="I45" s="304">
        <v>40</v>
      </c>
      <c r="J45" s="337">
        <f t="shared" si="1"/>
        <v>6.4000000000000001E-2</v>
      </c>
      <c r="K45" s="349"/>
    </row>
    <row r="46" spans="1:11" s="295" customFormat="1" ht="24.95" customHeight="1" x14ac:dyDescent="0.3">
      <c r="A46" s="297" t="s">
        <v>622</v>
      </c>
      <c r="B46" s="444">
        <v>32510</v>
      </c>
      <c r="C46" s="297" t="s">
        <v>623</v>
      </c>
      <c r="D46" s="297" t="s">
        <v>624</v>
      </c>
      <c r="E46" s="298" t="s">
        <v>625</v>
      </c>
      <c r="F46" s="304">
        <v>1</v>
      </c>
      <c r="G46" s="304">
        <v>56</v>
      </c>
      <c r="H46" s="304">
        <v>56</v>
      </c>
      <c r="I46" s="304">
        <v>80</v>
      </c>
      <c r="J46" s="337">
        <f t="shared" si="1"/>
        <v>0.25087999999999999</v>
      </c>
      <c r="K46" s="351" t="s">
        <v>688</v>
      </c>
    </row>
    <row r="47" spans="1:11" s="295" customFormat="1" ht="24.95" customHeight="1" x14ac:dyDescent="0.3">
      <c r="A47" s="297" t="s">
        <v>622</v>
      </c>
      <c r="B47" s="444">
        <v>32510</v>
      </c>
      <c r="C47" s="297" t="s">
        <v>623</v>
      </c>
      <c r="D47" s="297" t="s">
        <v>624</v>
      </c>
      <c r="E47" s="298" t="s">
        <v>625</v>
      </c>
      <c r="F47" s="304">
        <v>1</v>
      </c>
      <c r="G47" s="304">
        <v>40</v>
      </c>
      <c r="H47" s="304">
        <v>40</v>
      </c>
      <c r="I47" s="304">
        <v>40</v>
      </c>
      <c r="J47" s="337">
        <f t="shared" si="1"/>
        <v>6.4000000000000001E-2</v>
      </c>
      <c r="K47" s="349"/>
    </row>
    <row r="48" spans="1:11" s="295" customFormat="1" ht="24.95" customHeight="1" x14ac:dyDescent="0.3">
      <c r="A48" s="297" t="s">
        <v>622</v>
      </c>
      <c r="B48" s="444">
        <v>32510</v>
      </c>
      <c r="C48" s="297" t="s">
        <v>623</v>
      </c>
      <c r="D48" s="297" t="s">
        <v>624</v>
      </c>
      <c r="E48" s="298" t="s">
        <v>625</v>
      </c>
      <c r="F48" s="304">
        <v>1</v>
      </c>
      <c r="G48" s="304">
        <v>46</v>
      </c>
      <c r="H48" s="304">
        <v>46</v>
      </c>
      <c r="I48" s="304">
        <v>72</v>
      </c>
      <c r="J48" s="337">
        <f t="shared" si="1"/>
        <v>0.15235199999999999</v>
      </c>
      <c r="K48" s="349"/>
    </row>
    <row r="49" spans="1:11" s="295" customFormat="1" ht="24.95" customHeight="1" x14ac:dyDescent="0.3">
      <c r="A49" s="297" t="s">
        <v>626</v>
      </c>
      <c r="B49" s="444">
        <v>32511</v>
      </c>
      <c r="C49" s="297" t="s">
        <v>627</v>
      </c>
      <c r="D49" s="297" t="s">
        <v>628</v>
      </c>
      <c r="E49" s="298" t="s">
        <v>629</v>
      </c>
      <c r="F49" s="304">
        <v>1</v>
      </c>
      <c r="G49" s="304">
        <v>46</v>
      </c>
      <c r="H49" s="304">
        <v>46</v>
      </c>
      <c r="I49" s="304">
        <v>72</v>
      </c>
      <c r="J49" s="337">
        <f t="shared" si="1"/>
        <v>0.15235199999999999</v>
      </c>
      <c r="K49" s="351" t="s">
        <v>689</v>
      </c>
    </row>
    <row r="50" spans="1:11" s="295" customFormat="1" ht="24.95" customHeight="1" x14ac:dyDescent="0.3">
      <c r="A50" s="297" t="s">
        <v>626</v>
      </c>
      <c r="B50" s="444">
        <v>32511</v>
      </c>
      <c r="C50" s="297" t="s">
        <v>627</v>
      </c>
      <c r="D50" s="297" t="s">
        <v>628</v>
      </c>
      <c r="E50" s="298" t="s">
        <v>629</v>
      </c>
      <c r="F50" s="304">
        <v>1</v>
      </c>
      <c r="G50" s="304">
        <v>46</v>
      </c>
      <c r="H50" s="304">
        <v>46</v>
      </c>
      <c r="I50" s="304">
        <v>72</v>
      </c>
      <c r="J50" s="337">
        <f t="shared" si="1"/>
        <v>0.15235199999999999</v>
      </c>
      <c r="K50" s="351"/>
    </row>
    <row r="51" spans="1:11" s="295" customFormat="1" ht="24.95" customHeight="1" x14ac:dyDescent="0.3">
      <c r="A51" s="297" t="s">
        <v>947</v>
      </c>
      <c r="B51" s="444">
        <v>32531</v>
      </c>
      <c r="C51" s="297" t="s">
        <v>948</v>
      </c>
      <c r="D51" s="297" t="s">
        <v>949</v>
      </c>
      <c r="E51" s="298" t="s">
        <v>950</v>
      </c>
      <c r="F51" s="304">
        <v>1</v>
      </c>
      <c r="G51" s="304">
        <v>19</v>
      </c>
      <c r="H51" s="304">
        <v>98</v>
      </c>
      <c r="I51" s="304">
        <v>155</v>
      </c>
      <c r="J51" s="337">
        <f t="shared" si="1"/>
        <v>0.28860999999999998</v>
      </c>
      <c r="K51" s="349"/>
    </row>
    <row r="52" spans="1:11" s="295" customFormat="1" ht="24.95" customHeight="1" x14ac:dyDescent="0.3">
      <c r="A52" s="305" t="s">
        <v>955</v>
      </c>
      <c r="B52" s="447">
        <v>32559</v>
      </c>
      <c r="C52" s="305" t="s">
        <v>956</v>
      </c>
      <c r="D52" s="305" t="s">
        <v>957</v>
      </c>
      <c r="E52" s="306" t="s">
        <v>958</v>
      </c>
      <c r="F52" s="307">
        <v>1</v>
      </c>
      <c r="G52" s="307">
        <v>38</v>
      </c>
      <c r="H52" s="307">
        <v>38</v>
      </c>
      <c r="I52" s="307">
        <v>130</v>
      </c>
      <c r="J52" s="339">
        <f t="shared" si="1"/>
        <v>0.18772</v>
      </c>
      <c r="K52" s="349"/>
    </row>
    <row r="53" spans="1:11" s="295" customFormat="1" ht="24.95" customHeight="1" x14ac:dyDescent="0.3">
      <c r="A53" s="305" t="s">
        <v>529</v>
      </c>
      <c r="B53" s="447">
        <v>32578</v>
      </c>
      <c r="C53" s="305" t="s">
        <v>530</v>
      </c>
      <c r="D53" s="305" t="s">
        <v>531</v>
      </c>
      <c r="E53" s="306" t="s">
        <v>532</v>
      </c>
      <c r="F53" s="307">
        <v>1</v>
      </c>
      <c r="G53" s="307">
        <v>51</v>
      </c>
      <c r="H53" s="307">
        <v>51</v>
      </c>
      <c r="I53" s="307">
        <v>76</v>
      </c>
      <c r="J53" s="339">
        <f t="shared" si="1"/>
        <v>0.19767599999999999</v>
      </c>
      <c r="K53" s="349"/>
    </row>
    <row r="54" spans="1:11" s="295" customFormat="1" ht="24.95" customHeight="1" x14ac:dyDescent="0.3">
      <c r="A54" s="305" t="s">
        <v>533</v>
      </c>
      <c r="B54" s="447">
        <v>32579</v>
      </c>
      <c r="C54" s="305" t="s">
        <v>534</v>
      </c>
      <c r="D54" s="305" t="s">
        <v>535</v>
      </c>
      <c r="E54" s="306" t="s">
        <v>536</v>
      </c>
      <c r="F54" s="307">
        <v>1</v>
      </c>
      <c r="G54" s="307">
        <v>51</v>
      </c>
      <c r="H54" s="307">
        <v>51</v>
      </c>
      <c r="I54" s="307">
        <v>76</v>
      </c>
      <c r="J54" s="339">
        <f t="shared" si="1"/>
        <v>0.19767599999999999</v>
      </c>
      <c r="K54" s="349"/>
    </row>
    <row r="55" spans="1:11" s="461" customFormat="1" ht="24.95" customHeight="1" x14ac:dyDescent="0.3">
      <c r="A55" s="456" t="s">
        <v>959</v>
      </c>
      <c r="B55" s="462">
        <v>32582</v>
      </c>
      <c r="C55" s="456" t="s">
        <v>960</v>
      </c>
      <c r="D55" s="456" t="s">
        <v>961</v>
      </c>
      <c r="E55" s="458" t="s">
        <v>962</v>
      </c>
      <c r="F55" s="456">
        <v>1</v>
      </c>
      <c r="G55" s="456">
        <v>56</v>
      </c>
      <c r="H55" s="456">
        <v>56</v>
      </c>
      <c r="I55" s="456">
        <v>80</v>
      </c>
      <c r="J55" s="459">
        <f t="shared" si="1"/>
        <v>0.25087999999999999</v>
      </c>
      <c r="K55" s="463"/>
    </row>
    <row r="56" spans="1:11" s="295" customFormat="1" ht="24.95" customHeight="1" x14ac:dyDescent="0.3">
      <c r="A56" s="305" t="s">
        <v>537</v>
      </c>
      <c r="B56" s="447">
        <v>32583</v>
      </c>
      <c r="C56" s="305" t="s">
        <v>538</v>
      </c>
      <c r="D56" s="305" t="s">
        <v>539</v>
      </c>
      <c r="E56" s="332" t="s">
        <v>1042</v>
      </c>
      <c r="F56" s="307">
        <v>1</v>
      </c>
      <c r="G56" s="307">
        <v>46</v>
      </c>
      <c r="H56" s="307">
        <v>46</v>
      </c>
      <c r="I56" s="307">
        <v>72</v>
      </c>
      <c r="J56" s="339">
        <f t="shared" si="1"/>
        <v>0.15235199999999999</v>
      </c>
      <c r="K56" s="349"/>
    </row>
    <row r="57" spans="1:11" s="295" customFormat="1" ht="24.95" customHeight="1" x14ac:dyDescent="0.3">
      <c r="A57" s="305" t="s">
        <v>541</v>
      </c>
      <c r="B57" s="447">
        <v>32584</v>
      </c>
      <c r="C57" s="305" t="s">
        <v>542</v>
      </c>
      <c r="D57" s="305" t="s">
        <v>543</v>
      </c>
      <c r="E57" s="306" t="s">
        <v>544</v>
      </c>
      <c r="F57" s="307">
        <v>1</v>
      </c>
      <c r="G57" s="307">
        <v>56</v>
      </c>
      <c r="H57" s="307">
        <v>56</v>
      </c>
      <c r="I57" s="307">
        <v>80</v>
      </c>
      <c r="J57" s="339">
        <f t="shared" si="1"/>
        <v>0.25087999999999999</v>
      </c>
      <c r="K57" s="349"/>
    </row>
    <row r="58" spans="1:11" s="295" customFormat="1" ht="24.95" customHeight="1" x14ac:dyDescent="0.3">
      <c r="A58" s="305" t="s">
        <v>545</v>
      </c>
      <c r="B58" s="447">
        <v>32587</v>
      </c>
      <c r="C58" s="305" t="s">
        <v>546</v>
      </c>
      <c r="D58" s="305" t="s">
        <v>547</v>
      </c>
      <c r="E58" s="306" t="s">
        <v>548</v>
      </c>
      <c r="F58" s="307">
        <v>1</v>
      </c>
      <c r="G58" s="307">
        <v>51</v>
      </c>
      <c r="H58" s="307">
        <v>51</v>
      </c>
      <c r="I58" s="307">
        <v>76</v>
      </c>
      <c r="J58" s="339">
        <f t="shared" si="1"/>
        <v>0.19767599999999999</v>
      </c>
      <c r="K58" s="351" t="s">
        <v>682</v>
      </c>
    </row>
    <row r="59" spans="1:11" s="295" customFormat="1" ht="24.95" customHeight="1" x14ac:dyDescent="0.3">
      <c r="A59" s="305" t="s">
        <v>545</v>
      </c>
      <c r="B59" s="447">
        <v>32587</v>
      </c>
      <c r="C59" s="305" t="s">
        <v>546</v>
      </c>
      <c r="D59" s="305" t="s">
        <v>547</v>
      </c>
      <c r="E59" s="306" t="s">
        <v>548</v>
      </c>
      <c r="F59" s="307">
        <v>1</v>
      </c>
      <c r="G59" s="307">
        <v>51</v>
      </c>
      <c r="H59" s="307">
        <v>51</v>
      </c>
      <c r="I59" s="307">
        <v>76</v>
      </c>
      <c r="J59" s="339">
        <f t="shared" si="1"/>
        <v>0.19767599999999999</v>
      </c>
      <c r="K59" s="349"/>
    </row>
    <row r="60" spans="1:11" s="295" customFormat="1" ht="24.95" customHeight="1" x14ac:dyDescent="0.3">
      <c r="A60" s="305" t="s">
        <v>545</v>
      </c>
      <c r="B60" s="447">
        <v>32587</v>
      </c>
      <c r="C60" s="305" t="s">
        <v>546</v>
      </c>
      <c r="D60" s="305" t="s">
        <v>547</v>
      </c>
      <c r="E60" s="306" t="s">
        <v>548</v>
      </c>
      <c r="F60" s="307">
        <v>1</v>
      </c>
      <c r="G60" s="307">
        <v>46</v>
      </c>
      <c r="H60" s="307">
        <v>46</v>
      </c>
      <c r="I60" s="307">
        <v>72</v>
      </c>
      <c r="J60" s="339">
        <f t="shared" si="1"/>
        <v>0.15235199999999999</v>
      </c>
      <c r="K60" s="349"/>
    </row>
    <row r="61" spans="1:11" s="461" customFormat="1" ht="24.95" customHeight="1" x14ac:dyDescent="0.3">
      <c r="A61" s="456" t="s">
        <v>549</v>
      </c>
      <c r="B61" s="457">
        <v>32590</v>
      </c>
      <c r="C61" s="456" t="s">
        <v>550</v>
      </c>
      <c r="D61" s="456" t="s">
        <v>551</v>
      </c>
      <c r="E61" s="458" t="s">
        <v>552</v>
      </c>
      <c r="F61" s="456">
        <v>1</v>
      </c>
      <c r="G61" s="456">
        <v>56</v>
      </c>
      <c r="H61" s="456">
        <v>59</v>
      </c>
      <c r="I61" s="456">
        <v>68</v>
      </c>
      <c r="J61" s="459">
        <f t="shared" si="1"/>
        <v>0.22467200000000001</v>
      </c>
      <c r="K61" s="460" t="s">
        <v>681</v>
      </c>
    </row>
    <row r="62" spans="1:11" s="295" customFormat="1" ht="24.95" customHeight="1" x14ac:dyDescent="0.3">
      <c r="A62" s="305" t="s">
        <v>963</v>
      </c>
      <c r="B62" s="447">
        <v>32598</v>
      </c>
      <c r="C62" s="305" t="s">
        <v>964</v>
      </c>
      <c r="D62" s="305" t="s">
        <v>965</v>
      </c>
      <c r="E62" s="306" t="s">
        <v>966</v>
      </c>
      <c r="F62" s="307">
        <v>1</v>
      </c>
      <c r="G62" s="307">
        <v>56</v>
      </c>
      <c r="H62" s="307">
        <v>56</v>
      </c>
      <c r="I62" s="307">
        <v>80</v>
      </c>
      <c r="J62" s="339">
        <f t="shared" si="1"/>
        <v>0.25087999999999999</v>
      </c>
      <c r="K62" s="349"/>
    </row>
    <row r="63" spans="1:11" s="295" customFormat="1" ht="24.95" customHeight="1" x14ac:dyDescent="0.3">
      <c r="A63" s="305" t="s">
        <v>963</v>
      </c>
      <c r="B63" s="447">
        <v>32598</v>
      </c>
      <c r="C63" s="305" t="s">
        <v>964</v>
      </c>
      <c r="D63" s="305" t="s">
        <v>965</v>
      </c>
      <c r="E63" s="306" t="s">
        <v>966</v>
      </c>
      <c r="F63" s="307">
        <v>1</v>
      </c>
      <c r="G63" s="307">
        <v>10</v>
      </c>
      <c r="H63" s="307">
        <v>84</v>
      </c>
      <c r="I63" s="307">
        <v>141</v>
      </c>
      <c r="J63" s="339">
        <f t="shared" si="1"/>
        <v>0.11844</v>
      </c>
      <c r="K63" s="349"/>
    </row>
    <row r="64" spans="1:11" s="295" customFormat="1" ht="24.95" customHeight="1" x14ac:dyDescent="0.3">
      <c r="A64" s="305" t="s">
        <v>963</v>
      </c>
      <c r="B64" s="447">
        <v>32598</v>
      </c>
      <c r="C64" s="305" t="s">
        <v>964</v>
      </c>
      <c r="D64" s="305" t="s">
        <v>965</v>
      </c>
      <c r="E64" s="306" t="s">
        <v>966</v>
      </c>
      <c r="F64" s="307">
        <v>1</v>
      </c>
      <c r="G64" s="307">
        <v>46</v>
      </c>
      <c r="H64" s="307">
        <v>46</v>
      </c>
      <c r="I64" s="307">
        <v>72</v>
      </c>
      <c r="J64" s="339">
        <f t="shared" si="1"/>
        <v>0.15235199999999999</v>
      </c>
      <c r="K64" s="349"/>
    </row>
    <row r="65" spans="1:11" s="295" customFormat="1" ht="24.95" customHeight="1" x14ac:dyDescent="0.3">
      <c r="A65" s="305" t="s">
        <v>967</v>
      </c>
      <c r="B65" s="448">
        <v>32599</v>
      </c>
      <c r="C65" s="305" t="s">
        <v>968</v>
      </c>
      <c r="D65" s="305" t="s">
        <v>969</v>
      </c>
      <c r="E65" s="306" t="s">
        <v>970</v>
      </c>
      <c r="F65" s="307">
        <v>1</v>
      </c>
      <c r="G65" s="307">
        <v>38</v>
      </c>
      <c r="H65" s="307">
        <v>38</v>
      </c>
      <c r="I65" s="307">
        <v>130</v>
      </c>
      <c r="J65" s="339">
        <f t="shared" si="1"/>
        <v>0.18772</v>
      </c>
      <c r="K65" s="349"/>
    </row>
    <row r="66" spans="1:11" s="295" customFormat="1" ht="24.95" customHeight="1" x14ac:dyDescent="0.3">
      <c r="A66" s="308" t="s">
        <v>971</v>
      </c>
      <c r="B66" s="443">
        <v>32621</v>
      </c>
      <c r="C66" s="308" t="s">
        <v>972</v>
      </c>
      <c r="D66" s="308" t="s">
        <v>973</v>
      </c>
      <c r="E66" s="309" t="s">
        <v>974</v>
      </c>
      <c r="F66" s="310">
        <v>1</v>
      </c>
      <c r="G66" s="310">
        <v>40</v>
      </c>
      <c r="H66" s="310">
        <v>40</v>
      </c>
      <c r="I66" s="310">
        <v>40</v>
      </c>
      <c r="J66" s="340">
        <f t="shared" si="1"/>
        <v>6.4000000000000001E-2</v>
      </c>
      <c r="K66" s="349"/>
    </row>
    <row r="67" spans="1:11" s="295" customFormat="1" ht="24.95" customHeight="1" x14ac:dyDescent="0.3">
      <c r="A67" s="308" t="s">
        <v>397</v>
      </c>
      <c r="B67" s="443">
        <v>32630</v>
      </c>
      <c r="C67" s="308" t="s">
        <v>398</v>
      </c>
      <c r="D67" s="308" t="s">
        <v>399</v>
      </c>
      <c r="E67" s="309" t="s">
        <v>400</v>
      </c>
      <c r="F67" s="308">
        <v>1</v>
      </c>
      <c r="G67" s="308">
        <v>49</v>
      </c>
      <c r="H67" s="308">
        <v>73</v>
      </c>
      <c r="I67" s="308">
        <v>97</v>
      </c>
      <c r="J67" s="340">
        <f t="shared" si="1"/>
        <v>0.34696900000000003</v>
      </c>
      <c r="K67" s="352"/>
    </row>
    <row r="68" spans="1:11" s="295" customFormat="1" ht="24.95" customHeight="1" x14ac:dyDescent="0.3">
      <c r="A68" s="308" t="s">
        <v>397</v>
      </c>
      <c r="B68" s="443">
        <v>32630</v>
      </c>
      <c r="C68" s="308" t="s">
        <v>398</v>
      </c>
      <c r="D68" s="308" t="s">
        <v>399</v>
      </c>
      <c r="E68" s="309" t="s">
        <v>400</v>
      </c>
      <c r="F68" s="308">
        <v>1</v>
      </c>
      <c r="G68" s="308">
        <v>40</v>
      </c>
      <c r="H68" s="308">
        <v>40</v>
      </c>
      <c r="I68" s="308">
        <v>40</v>
      </c>
      <c r="J68" s="340">
        <f t="shared" si="1"/>
        <v>6.4000000000000001E-2</v>
      </c>
      <c r="K68" s="352"/>
    </row>
    <row r="69" spans="1:11" s="295" customFormat="1" ht="24.95" customHeight="1" x14ac:dyDescent="0.3">
      <c r="A69" s="308" t="s">
        <v>401</v>
      </c>
      <c r="B69" s="443">
        <v>32639</v>
      </c>
      <c r="C69" s="308" t="s">
        <v>402</v>
      </c>
      <c r="D69" s="308" t="s">
        <v>403</v>
      </c>
      <c r="E69" s="309" t="s">
        <v>404</v>
      </c>
      <c r="F69" s="308">
        <v>1</v>
      </c>
      <c r="G69" s="308">
        <v>56</v>
      </c>
      <c r="H69" s="308">
        <v>56</v>
      </c>
      <c r="I69" s="308">
        <v>80</v>
      </c>
      <c r="J69" s="340">
        <f t="shared" si="1"/>
        <v>0.25087999999999999</v>
      </c>
      <c r="K69" s="352"/>
    </row>
    <row r="70" spans="1:11" s="295" customFormat="1" ht="24.95" customHeight="1" x14ac:dyDescent="0.3">
      <c r="A70" s="308" t="s">
        <v>405</v>
      </c>
      <c r="B70" s="443">
        <v>32640</v>
      </c>
      <c r="C70" s="308" t="s">
        <v>406</v>
      </c>
      <c r="D70" s="308" t="s">
        <v>407</v>
      </c>
      <c r="E70" s="309" t="s">
        <v>408</v>
      </c>
      <c r="F70" s="308">
        <v>1</v>
      </c>
      <c r="G70" s="308">
        <v>40</v>
      </c>
      <c r="H70" s="308">
        <v>40</v>
      </c>
      <c r="I70" s="308">
        <v>40</v>
      </c>
      <c r="J70" s="340">
        <f t="shared" si="1"/>
        <v>6.4000000000000001E-2</v>
      </c>
      <c r="K70" s="353" t="s">
        <v>936</v>
      </c>
    </row>
    <row r="71" spans="1:11" s="295" customFormat="1" ht="24.95" customHeight="1" x14ac:dyDescent="0.3">
      <c r="A71" s="308" t="s">
        <v>405</v>
      </c>
      <c r="B71" s="443">
        <v>32640</v>
      </c>
      <c r="C71" s="308" t="s">
        <v>406</v>
      </c>
      <c r="D71" s="308" t="s">
        <v>407</v>
      </c>
      <c r="E71" s="309" t="s">
        <v>408</v>
      </c>
      <c r="F71" s="308">
        <v>1</v>
      </c>
      <c r="G71" s="308">
        <v>40</v>
      </c>
      <c r="H71" s="308">
        <v>40</v>
      </c>
      <c r="I71" s="308">
        <v>40</v>
      </c>
      <c r="J71" s="340">
        <f t="shared" si="1"/>
        <v>6.4000000000000001E-2</v>
      </c>
      <c r="K71" s="352"/>
    </row>
    <row r="72" spans="1:11" s="295" customFormat="1" ht="24.95" customHeight="1" x14ac:dyDescent="0.3">
      <c r="A72" s="308" t="s">
        <v>405</v>
      </c>
      <c r="B72" s="443">
        <v>32640</v>
      </c>
      <c r="C72" s="308" t="s">
        <v>406</v>
      </c>
      <c r="D72" s="308" t="s">
        <v>407</v>
      </c>
      <c r="E72" s="309" t="s">
        <v>408</v>
      </c>
      <c r="F72" s="308">
        <v>1</v>
      </c>
      <c r="G72" s="308">
        <v>40</v>
      </c>
      <c r="H72" s="308">
        <v>40</v>
      </c>
      <c r="I72" s="308">
        <v>40</v>
      </c>
      <c r="J72" s="340">
        <f t="shared" si="1"/>
        <v>6.4000000000000001E-2</v>
      </c>
      <c r="K72" s="352"/>
    </row>
    <row r="73" spans="1:11" s="295" customFormat="1" ht="24.95" customHeight="1" x14ac:dyDescent="0.3">
      <c r="A73" s="308" t="s">
        <v>405</v>
      </c>
      <c r="B73" s="443">
        <v>32640</v>
      </c>
      <c r="C73" s="308" t="s">
        <v>406</v>
      </c>
      <c r="D73" s="308" t="s">
        <v>407</v>
      </c>
      <c r="E73" s="309" t="s">
        <v>408</v>
      </c>
      <c r="F73" s="308">
        <v>1</v>
      </c>
      <c r="G73" s="308">
        <v>56</v>
      </c>
      <c r="H73" s="308">
        <v>56</v>
      </c>
      <c r="I73" s="308">
        <v>80</v>
      </c>
      <c r="J73" s="340">
        <f t="shared" si="1"/>
        <v>0.25087999999999999</v>
      </c>
      <c r="K73" s="352"/>
    </row>
    <row r="74" spans="1:11" s="295" customFormat="1" ht="24.95" customHeight="1" x14ac:dyDescent="0.3">
      <c r="A74" s="308" t="s">
        <v>405</v>
      </c>
      <c r="B74" s="443">
        <v>32640</v>
      </c>
      <c r="C74" s="308" t="s">
        <v>406</v>
      </c>
      <c r="D74" s="308" t="s">
        <v>407</v>
      </c>
      <c r="E74" s="309" t="s">
        <v>1003</v>
      </c>
      <c r="F74" s="308">
        <v>1</v>
      </c>
      <c r="G74" s="308">
        <v>49</v>
      </c>
      <c r="H74" s="308">
        <v>73</v>
      </c>
      <c r="I74" s="308">
        <v>97</v>
      </c>
      <c r="J74" s="340">
        <f t="shared" ref="J74:J105" si="2">G74*H74*I74/1000000</f>
        <v>0.34696900000000003</v>
      </c>
      <c r="K74" s="352"/>
    </row>
    <row r="75" spans="1:11" s="295" customFormat="1" ht="24.95" customHeight="1" x14ac:dyDescent="0.3">
      <c r="A75" s="308" t="s">
        <v>405</v>
      </c>
      <c r="B75" s="443">
        <v>32640</v>
      </c>
      <c r="C75" s="308" t="s">
        <v>406</v>
      </c>
      <c r="D75" s="308" t="s">
        <v>407</v>
      </c>
      <c r="E75" s="309" t="s">
        <v>1003</v>
      </c>
      <c r="F75" s="308">
        <v>1</v>
      </c>
      <c r="G75" s="308">
        <v>49</v>
      </c>
      <c r="H75" s="308">
        <v>73</v>
      </c>
      <c r="I75" s="308">
        <v>97</v>
      </c>
      <c r="J75" s="340">
        <f t="shared" si="2"/>
        <v>0.34696900000000003</v>
      </c>
      <c r="K75" s="352"/>
    </row>
    <row r="76" spans="1:11" s="295" customFormat="1" ht="24.95" customHeight="1" x14ac:dyDescent="0.3">
      <c r="A76" s="308" t="s">
        <v>405</v>
      </c>
      <c r="B76" s="443">
        <v>32641</v>
      </c>
      <c r="C76" s="308" t="s">
        <v>409</v>
      </c>
      <c r="D76" s="308" t="s">
        <v>410</v>
      </c>
      <c r="E76" s="309" t="s">
        <v>1003</v>
      </c>
      <c r="F76" s="308">
        <v>1</v>
      </c>
      <c r="G76" s="308">
        <v>9</v>
      </c>
      <c r="H76" s="308">
        <v>24</v>
      </c>
      <c r="I76" s="308">
        <v>128</v>
      </c>
      <c r="J76" s="340">
        <f t="shared" si="2"/>
        <v>2.7647999999999999E-2</v>
      </c>
      <c r="K76" s="352"/>
    </row>
    <row r="77" spans="1:11" s="295" customFormat="1" ht="24.95" customHeight="1" x14ac:dyDescent="0.3">
      <c r="A77" s="308" t="s">
        <v>412</v>
      </c>
      <c r="B77" s="443">
        <v>32643</v>
      </c>
      <c r="C77" s="308" t="s">
        <v>413</v>
      </c>
      <c r="D77" s="308" t="s">
        <v>414</v>
      </c>
      <c r="E77" s="309" t="s">
        <v>415</v>
      </c>
      <c r="F77" s="308">
        <v>1</v>
      </c>
      <c r="G77" s="308">
        <v>40</v>
      </c>
      <c r="H77" s="308">
        <v>40</v>
      </c>
      <c r="I77" s="308">
        <v>40</v>
      </c>
      <c r="J77" s="340">
        <f t="shared" si="2"/>
        <v>6.4000000000000001E-2</v>
      </c>
      <c r="K77" s="352"/>
    </row>
    <row r="78" spans="1:11" s="295" customFormat="1" ht="24.95" customHeight="1" x14ac:dyDescent="0.3">
      <c r="A78" s="308" t="s">
        <v>416</v>
      </c>
      <c r="B78" s="443">
        <v>32644</v>
      </c>
      <c r="C78" s="308" t="s">
        <v>417</v>
      </c>
      <c r="D78" s="308" t="s">
        <v>418</v>
      </c>
      <c r="E78" s="309" t="s">
        <v>419</v>
      </c>
      <c r="F78" s="308">
        <v>1</v>
      </c>
      <c r="G78" s="308">
        <v>58</v>
      </c>
      <c r="H78" s="308">
        <v>58</v>
      </c>
      <c r="I78" s="308">
        <v>92</v>
      </c>
      <c r="J78" s="340">
        <f t="shared" si="2"/>
        <v>0.30948799999999999</v>
      </c>
      <c r="K78" s="354"/>
    </row>
    <row r="79" spans="1:11" s="295" customFormat="1" ht="24.95" customHeight="1" x14ac:dyDescent="0.3">
      <c r="A79" s="308" t="s">
        <v>420</v>
      </c>
      <c r="B79" s="443">
        <v>32646</v>
      </c>
      <c r="C79" s="308" t="s">
        <v>421</v>
      </c>
      <c r="D79" s="308" t="s">
        <v>422</v>
      </c>
      <c r="E79" s="309" t="s">
        <v>423</v>
      </c>
      <c r="F79" s="308">
        <v>1</v>
      </c>
      <c r="G79" s="308">
        <v>40</v>
      </c>
      <c r="H79" s="308">
        <v>40</v>
      </c>
      <c r="I79" s="308">
        <v>40</v>
      </c>
      <c r="J79" s="340">
        <f t="shared" si="2"/>
        <v>6.4000000000000001E-2</v>
      </c>
      <c r="K79" s="354"/>
    </row>
    <row r="80" spans="1:11" s="295" customFormat="1" ht="24.95" customHeight="1" x14ac:dyDescent="0.3">
      <c r="A80" s="308" t="s">
        <v>420</v>
      </c>
      <c r="B80" s="443">
        <v>32646</v>
      </c>
      <c r="C80" s="308" t="s">
        <v>421</v>
      </c>
      <c r="D80" s="308" t="s">
        <v>422</v>
      </c>
      <c r="E80" s="309" t="s">
        <v>423</v>
      </c>
      <c r="F80" s="308">
        <v>1</v>
      </c>
      <c r="G80" s="308">
        <v>49</v>
      </c>
      <c r="H80" s="308">
        <v>73</v>
      </c>
      <c r="I80" s="308">
        <v>97</v>
      </c>
      <c r="J80" s="340">
        <f t="shared" si="2"/>
        <v>0.34696900000000003</v>
      </c>
      <c r="K80" s="354"/>
    </row>
    <row r="81" spans="1:11" s="295" customFormat="1" ht="24.95" customHeight="1" x14ac:dyDescent="0.3">
      <c r="A81" s="308" t="s">
        <v>424</v>
      </c>
      <c r="B81" s="443">
        <v>32649</v>
      </c>
      <c r="C81" s="308" t="s">
        <v>425</v>
      </c>
      <c r="D81" s="308" t="s">
        <v>426</v>
      </c>
      <c r="E81" s="309" t="s">
        <v>427</v>
      </c>
      <c r="F81" s="308">
        <v>1</v>
      </c>
      <c r="G81" s="308">
        <v>40</v>
      </c>
      <c r="H81" s="308">
        <v>40</v>
      </c>
      <c r="I81" s="308">
        <v>40</v>
      </c>
      <c r="J81" s="340">
        <f t="shared" si="2"/>
        <v>6.4000000000000001E-2</v>
      </c>
      <c r="K81" s="354"/>
    </row>
    <row r="82" spans="1:11" s="295" customFormat="1" ht="24.95" customHeight="1" x14ac:dyDescent="0.3">
      <c r="A82" s="313" t="s">
        <v>461</v>
      </c>
      <c r="B82" s="449">
        <v>32654</v>
      </c>
      <c r="C82" s="313" t="s">
        <v>462</v>
      </c>
      <c r="D82" s="313" t="s">
        <v>463</v>
      </c>
      <c r="E82" s="314" t="s">
        <v>464</v>
      </c>
      <c r="F82" s="312">
        <v>1</v>
      </c>
      <c r="G82" s="312">
        <v>51</v>
      </c>
      <c r="H82" s="312">
        <v>51</v>
      </c>
      <c r="I82" s="312">
        <v>76</v>
      </c>
      <c r="J82" s="341">
        <f t="shared" si="2"/>
        <v>0.19767599999999999</v>
      </c>
      <c r="K82" s="349"/>
    </row>
    <row r="83" spans="1:11" s="295" customFormat="1" ht="24.95" customHeight="1" x14ac:dyDescent="0.3">
      <c r="A83" s="313" t="s">
        <v>461</v>
      </c>
      <c r="B83" s="449">
        <v>32654</v>
      </c>
      <c r="C83" s="313" t="s">
        <v>462</v>
      </c>
      <c r="D83" s="313" t="s">
        <v>463</v>
      </c>
      <c r="E83" s="314" t="s">
        <v>464</v>
      </c>
      <c r="F83" s="312">
        <v>1</v>
      </c>
      <c r="G83" s="312">
        <v>51</v>
      </c>
      <c r="H83" s="312">
        <v>51</v>
      </c>
      <c r="I83" s="312">
        <v>76</v>
      </c>
      <c r="J83" s="341">
        <f t="shared" si="2"/>
        <v>0.19767599999999999</v>
      </c>
      <c r="K83" s="349"/>
    </row>
    <row r="84" spans="1:11" s="295" customFormat="1" ht="24.95" customHeight="1" x14ac:dyDescent="0.3">
      <c r="A84" s="313" t="s">
        <v>465</v>
      </c>
      <c r="B84" s="449">
        <v>32657</v>
      </c>
      <c r="C84" s="313" t="s">
        <v>466</v>
      </c>
      <c r="D84" s="313" t="s">
        <v>467</v>
      </c>
      <c r="E84" s="314" t="s">
        <v>468</v>
      </c>
      <c r="F84" s="312">
        <v>1</v>
      </c>
      <c r="G84" s="312">
        <v>49</v>
      </c>
      <c r="H84" s="312">
        <v>73</v>
      </c>
      <c r="I84" s="312">
        <v>97</v>
      </c>
      <c r="J84" s="341">
        <f t="shared" si="2"/>
        <v>0.34696900000000003</v>
      </c>
      <c r="K84" s="349"/>
    </row>
    <row r="85" spans="1:11" s="295" customFormat="1" ht="24.95" customHeight="1" x14ac:dyDescent="0.3">
      <c r="A85" s="313" t="s">
        <v>465</v>
      </c>
      <c r="B85" s="449">
        <v>32657</v>
      </c>
      <c r="C85" s="313" t="s">
        <v>466</v>
      </c>
      <c r="D85" s="313" t="s">
        <v>467</v>
      </c>
      <c r="E85" s="314" t="s">
        <v>468</v>
      </c>
      <c r="F85" s="312">
        <v>1</v>
      </c>
      <c r="G85" s="312">
        <v>40</v>
      </c>
      <c r="H85" s="312">
        <v>40</v>
      </c>
      <c r="I85" s="312">
        <v>40</v>
      </c>
      <c r="J85" s="341">
        <f t="shared" si="2"/>
        <v>6.4000000000000001E-2</v>
      </c>
      <c r="K85" s="349"/>
    </row>
    <row r="86" spans="1:11" s="295" customFormat="1" ht="24.95" customHeight="1" x14ac:dyDescent="0.3">
      <c r="A86" s="313" t="s">
        <v>465</v>
      </c>
      <c r="B86" s="449">
        <v>32657</v>
      </c>
      <c r="C86" s="313" t="s">
        <v>466</v>
      </c>
      <c r="D86" s="313" t="s">
        <v>467</v>
      </c>
      <c r="E86" s="314" t="s">
        <v>468</v>
      </c>
      <c r="F86" s="312">
        <v>1</v>
      </c>
      <c r="G86" s="312">
        <v>40</v>
      </c>
      <c r="H86" s="312">
        <v>40</v>
      </c>
      <c r="I86" s="312">
        <v>40</v>
      </c>
      <c r="J86" s="341">
        <f t="shared" si="2"/>
        <v>6.4000000000000001E-2</v>
      </c>
      <c r="K86" s="349"/>
    </row>
    <row r="87" spans="1:11" s="295" customFormat="1" ht="24.95" customHeight="1" x14ac:dyDescent="0.3">
      <c r="A87" s="313" t="s">
        <v>469</v>
      </c>
      <c r="B87" s="449">
        <v>32659</v>
      </c>
      <c r="C87" s="313" t="s">
        <v>470</v>
      </c>
      <c r="D87" s="313" t="s">
        <v>471</v>
      </c>
      <c r="E87" s="314" t="s">
        <v>472</v>
      </c>
      <c r="F87" s="312">
        <v>1</v>
      </c>
      <c r="G87" s="312">
        <v>56</v>
      </c>
      <c r="H87" s="312">
        <v>56</v>
      </c>
      <c r="I87" s="312">
        <v>80</v>
      </c>
      <c r="J87" s="341">
        <f t="shared" si="2"/>
        <v>0.25087999999999999</v>
      </c>
      <c r="K87" s="349"/>
    </row>
    <row r="88" spans="1:11" s="295" customFormat="1" ht="24.95" customHeight="1" x14ac:dyDescent="0.3">
      <c r="A88" s="313" t="s">
        <v>469</v>
      </c>
      <c r="B88" s="449">
        <v>32659</v>
      </c>
      <c r="C88" s="313" t="s">
        <v>470</v>
      </c>
      <c r="D88" s="313" t="s">
        <v>471</v>
      </c>
      <c r="E88" s="314" t="s">
        <v>472</v>
      </c>
      <c r="F88" s="312">
        <v>1</v>
      </c>
      <c r="G88" s="312">
        <v>40</v>
      </c>
      <c r="H88" s="312">
        <v>40</v>
      </c>
      <c r="I88" s="312">
        <v>40</v>
      </c>
      <c r="J88" s="341">
        <f t="shared" si="2"/>
        <v>6.4000000000000001E-2</v>
      </c>
      <c r="K88" s="349"/>
    </row>
    <row r="89" spans="1:11" s="295" customFormat="1" ht="24.95" customHeight="1" x14ac:dyDescent="0.3">
      <c r="A89" s="313" t="s">
        <v>473</v>
      </c>
      <c r="B89" s="449">
        <v>32661</v>
      </c>
      <c r="C89" s="313" t="s">
        <v>474</v>
      </c>
      <c r="D89" s="313" t="s">
        <v>475</v>
      </c>
      <c r="E89" s="314" t="s">
        <v>476</v>
      </c>
      <c r="F89" s="312">
        <v>1</v>
      </c>
      <c r="G89" s="312">
        <v>40</v>
      </c>
      <c r="H89" s="312">
        <v>40</v>
      </c>
      <c r="I89" s="312">
        <v>40</v>
      </c>
      <c r="J89" s="341">
        <f t="shared" si="2"/>
        <v>6.4000000000000001E-2</v>
      </c>
      <c r="K89" s="351" t="s">
        <v>680</v>
      </c>
    </row>
    <row r="90" spans="1:11" s="295" customFormat="1" ht="24.95" customHeight="1" x14ac:dyDescent="0.3">
      <c r="A90" s="313" t="s">
        <v>473</v>
      </c>
      <c r="B90" s="449">
        <v>32661</v>
      </c>
      <c r="C90" s="313" t="s">
        <v>474</v>
      </c>
      <c r="D90" s="313" t="s">
        <v>475</v>
      </c>
      <c r="E90" s="314" t="s">
        <v>476</v>
      </c>
      <c r="F90" s="312">
        <v>1</v>
      </c>
      <c r="G90" s="312">
        <v>51</v>
      </c>
      <c r="H90" s="312">
        <v>51</v>
      </c>
      <c r="I90" s="312">
        <v>76</v>
      </c>
      <c r="J90" s="341">
        <f t="shared" si="2"/>
        <v>0.19767599999999999</v>
      </c>
      <c r="K90" s="349"/>
    </row>
    <row r="91" spans="1:11" s="295" customFormat="1" ht="24.95" customHeight="1" x14ac:dyDescent="0.3">
      <c r="A91" s="313" t="s">
        <v>473</v>
      </c>
      <c r="B91" s="449">
        <v>32661</v>
      </c>
      <c r="C91" s="313" t="s">
        <v>474</v>
      </c>
      <c r="D91" s="313" t="s">
        <v>475</v>
      </c>
      <c r="E91" s="314" t="s">
        <v>476</v>
      </c>
      <c r="F91" s="312">
        <v>1</v>
      </c>
      <c r="G91" s="312">
        <v>58</v>
      </c>
      <c r="H91" s="312">
        <v>58</v>
      </c>
      <c r="I91" s="312">
        <v>92</v>
      </c>
      <c r="J91" s="341">
        <f t="shared" si="2"/>
        <v>0.30948799999999999</v>
      </c>
      <c r="K91" s="349"/>
    </row>
    <row r="92" spans="1:11" s="295" customFormat="1" ht="24.95" customHeight="1" x14ac:dyDescent="0.3">
      <c r="A92" s="313" t="s">
        <v>975</v>
      </c>
      <c r="B92" s="449">
        <v>32663</v>
      </c>
      <c r="C92" s="313" t="s">
        <v>976</v>
      </c>
      <c r="D92" s="313" t="s">
        <v>977</v>
      </c>
      <c r="E92" s="314" t="s">
        <v>978</v>
      </c>
      <c r="F92" s="313">
        <v>1</v>
      </c>
      <c r="G92" s="315">
        <v>40</v>
      </c>
      <c r="H92" s="316">
        <v>40</v>
      </c>
      <c r="I92" s="316">
        <v>40</v>
      </c>
      <c r="J92" s="342">
        <f t="shared" si="2"/>
        <v>6.4000000000000001E-2</v>
      </c>
      <c r="K92" s="296"/>
    </row>
    <row r="93" spans="1:11" s="295" customFormat="1" ht="24.95" customHeight="1" x14ac:dyDescent="0.3">
      <c r="A93" s="313" t="s">
        <v>477</v>
      </c>
      <c r="B93" s="449">
        <v>32668</v>
      </c>
      <c r="C93" s="313" t="s">
        <v>478</v>
      </c>
      <c r="D93" s="313" t="s">
        <v>479</v>
      </c>
      <c r="E93" s="314" t="s">
        <v>480</v>
      </c>
      <c r="F93" s="312">
        <v>1</v>
      </c>
      <c r="G93" s="312">
        <v>51</v>
      </c>
      <c r="H93" s="312">
        <v>51</v>
      </c>
      <c r="I93" s="312">
        <v>76</v>
      </c>
      <c r="J93" s="341">
        <f t="shared" si="2"/>
        <v>0.19767599999999999</v>
      </c>
      <c r="K93" s="351" t="s">
        <v>687</v>
      </c>
    </row>
    <row r="94" spans="1:11" s="295" customFormat="1" ht="24.95" customHeight="1" x14ac:dyDescent="0.3">
      <c r="A94" s="313" t="s">
        <v>477</v>
      </c>
      <c r="B94" s="449">
        <v>32668</v>
      </c>
      <c r="C94" s="313" t="s">
        <v>478</v>
      </c>
      <c r="D94" s="313" t="s">
        <v>479</v>
      </c>
      <c r="E94" s="314" t="s">
        <v>480</v>
      </c>
      <c r="F94" s="312">
        <v>1</v>
      </c>
      <c r="G94" s="312">
        <v>51</v>
      </c>
      <c r="H94" s="312">
        <v>51</v>
      </c>
      <c r="I94" s="312">
        <v>76</v>
      </c>
      <c r="J94" s="341">
        <f t="shared" si="2"/>
        <v>0.19767599999999999</v>
      </c>
      <c r="K94" s="349"/>
    </row>
    <row r="95" spans="1:11" s="295" customFormat="1" ht="24.95" customHeight="1" x14ac:dyDescent="0.3">
      <c r="A95" s="313" t="s">
        <v>477</v>
      </c>
      <c r="B95" s="449">
        <v>32668</v>
      </c>
      <c r="C95" s="313" t="s">
        <v>478</v>
      </c>
      <c r="D95" s="313" t="s">
        <v>479</v>
      </c>
      <c r="E95" s="314" t="s">
        <v>480</v>
      </c>
      <c r="F95" s="312">
        <v>1</v>
      </c>
      <c r="G95" s="312">
        <v>90</v>
      </c>
      <c r="H95" s="312">
        <v>70</v>
      </c>
      <c r="I95" s="312">
        <v>50</v>
      </c>
      <c r="J95" s="341">
        <f t="shared" si="2"/>
        <v>0.315</v>
      </c>
      <c r="K95" s="349"/>
    </row>
    <row r="96" spans="1:11" s="295" customFormat="1" ht="24.95" customHeight="1" x14ac:dyDescent="0.3">
      <c r="A96" s="313" t="s">
        <v>477</v>
      </c>
      <c r="B96" s="449">
        <v>32668</v>
      </c>
      <c r="C96" s="313" t="s">
        <v>478</v>
      </c>
      <c r="D96" s="313" t="s">
        <v>479</v>
      </c>
      <c r="E96" s="314" t="s">
        <v>480</v>
      </c>
      <c r="F96" s="312">
        <v>1</v>
      </c>
      <c r="G96" s="312">
        <v>90</v>
      </c>
      <c r="H96" s="312">
        <v>70</v>
      </c>
      <c r="I96" s="312">
        <v>50</v>
      </c>
      <c r="J96" s="341">
        <f t="shared" si="2"/>
        <v>0.315</v>
      </c>
      <c r="K96" s="349"/>
    </row>
    <row r="97" spans="1:11" s="295" customFormat="1" ht="24.95" customHeight="1" x14ac:dyDescent="0.3">
      <c r="A97" s="313" t="s">
        <v>477</v>
      </c>
      <c r="B97" s="449">
        <v>32669</v>
      </c>
      <c r="C97" s="313" t="s">
        <v>481</v>
      </c>
      <c r="D97" s="313" t="s">
        <v>482</v>
      </c>
      <c r="E97" s="314" t="s">
        <v>483</v>
      </c>
      <c r="F97" s="312">
        <v>1</v>
      </c>
      <c r="G97" s="312">
        <v>56</v>
      </c>
      <c r="H97" s="312">
        <v>56</v>
      </c>
      <c r="I97" s="312">
        <v>80</v>
      </c>
      <c r="J97" s="341">
        <f t="shared" si="2"/>
        <v>0.25087999999999999</v>
      </c>
      <c r="K97" s="349"/>
    </row>
    <row r="98" spans="1:11" s="295" customFormat="1" ht="24.95" customHeight="1" x14ac:dyDescent="0.3">
      <c r="A98" s="313" t="s">
        <v>477</v>
      </c>
      <c r="B98" s="449">
        <v>32669</v>
      </c>
      <c r="C98" s="313" t="s">
        <v>481</v>
      </c>
      <c r="D98" s="313" t="s">
        <v>482</v>
      </c>
      <c r="E98" s="314" t="s">
        <v>483</v>
      </c>
      <c r="F98" s="312">
        <v>1</v>
      </c>
      <c r="G98" s="312">
        <v>40</v>
      </c>
      <c r="H98" s="312">
        <v>40</v>
      </c>
      <c r="I98" s="312">
        <v>40</v>
      </c>
      <c r="J98" s="341">
        <f t="shared" si="2"/>
        <v>6.4000000000000001E-2</v>
      </c>
      <c r="K98" s="349"/>
    </row>
    <row r="99" spans="1:11" s="295" customFormat="1" ht="24.95" customHeight="1" x14ac:dyDescent="0.3">
      <c r="A99" s="313" t="s">
        <v>477</v>
      </c>
      <c r="B99" s="449">
        <v>32670</v>
      </c>
      <c r="C99" s="313" t="s">
        <v>481</v>
      </c>
      <c r="D99" s="313" t="s">
        <v>482</v>
      </c>
      <c r="E99" s="314" t="s">
        <v>483</v>
      </c>
      <c r="F99" s="312">
        <v>1</v>
      </c>
      <c r="G99" s="312">
        <v>46</v>
      </c>
      <c r="H99" s="312">
        <v>46</v>
      </c>
      <c r="I99" s="312">
        <v>72</v>
      </c>
      <c r="J99" s="341">
        <f t="shared" si="2"/>
        <v>0.15235199999999999</v>
      </c>
      <c r="K99" s="349"/>
    </row>
    <row r="100" spans="1:11" s="295" customFormat="1" ht="24.95" customHeight="1" x14ac:dyDescent="0.3">
      <c r="A100" s="313" t="s">
        <v>477</v>
      </c>
      <c r="B100" s="449">
        <v>32670</v>
      </c>
      <c r="C100" s="313" t="s">
        <v>481</v>
      </c>
      <c r="D100" s="313" t="s">
        <v>482</v>
      </c>
      <c r="E100" s="314" t="s">
        <v>483</v>
      </c>
      <c r="F100" s="312">
        <v>1</v>
      </c>
      <c r="G100" s="312">
        <v>46</v>
      </c>
      <c r="H100" s="312">
        <v>46</v>
      </c>
      <c r="I100" s="312">
        <v>72</v>
      </c>
      <c r="J100" s="341">
        <f t="shared" si="2"/>
        <v>0.15235199999999999</v>
      </c>
      <c r="K100" s="349"/>
    </row>
    <row r="101" spans="1:11" s="295" customFormat="1" ht="24.95" customHeight="1" x14ac:dyDescent="0.3">
      <c r="A101" s="313" t="s">
        <v>477</v>
      </c>
      <c r="B101" s="449">
        <v>32670</v>
      </c>
      <c r="C101" s="313" t="s">
        <v>481</v>
      </c>
      <c r="D101" s="313" t="s">
        <v>482</v>
      </c>
      <c r="E101" s="314" t="s">
        <v>483</v>
      </c>
      <c r="F101" s="312">
        <v>1</v>
      </c>
      <c r="G101" s="312">
        <v>46</v>
      </c>
      <c r="H101" s="312">
        <v>46</v>
      </c>
      <c r="I101" s="312">
        <v>72</v>
      </c>
      <c r="J101" s="341">
        <f t="shared" si="2"/>
        <v>0.15235199999999999</v>
      </c>
      <c r="K101" s="349"/>
    </row>
    <row r="102" spans="1:11" s="295" customFormat="1" ht="24.95" customHeight="1" x14ac:dyDescent="0.3">
      <c r="A102" s="313" t="s">
        <v>484</v>
      </c>
      <c r="B102" s="449">
        <v>32671</v>
      </c>
      <c r="C102" s="313" t="s">
        <v>485</v>
      </c>
      <c r="D102" s="313" t="s">
        <v>486</v>
      </c>
      <c r="E102" s="314" t="s">
        <v>487</v>
      </c>
      <c r="F102" s="312">
        <v>1</v>
      </c>
      <c r="G102" s="312">
        <v>46</v>
      </c>
      <c r="H102" s="312">
        <v>46</v>
      </c>
      <c r="I102" s="312">
        <v>72</v>
      </c>
      <c r="J102" s="341">
        <f t="shared" si="2"/>
        <v>0.15235199999999999</v>
      </c>
      <c r="K102" s="349"/>
    </row>
    <row r="103" spans="1:11" s="295" customFormat="1" ht="24.95" customHeight="1" x14ac:dyDescent="0.3">
      <c r="A103" s="313" t="s">
        <v>488</v>
      </c>
      <c r="B103" s="449">
        <v>32672</v>
      </c>
      <c r="C103" s="313" t="s">
        <v>489</v>
      </c>
      <c r="D103" s="313" t="s">
        <v>490</v>
      </c>
      <c r="E103" s="314" t="s">
        <v>491</v>
      </c>
      <c r="F103" s="312">
        <v>1</v>
      </c>
      <c r="G103" s="312">
        <v>56</v>
      </c>
      <c r="H103" s="312">
        <v>56</v>
      </c>
      <c r="I103" s="312">
        <v>80</v>
      </c>
      <c r="J103" s="341">
        <f t="shared" si="2"/>
        <v>0.25087999999999999</v>
      </c>
      <c r="K103" s="349"/>
    </row>
    <row r="104" spans="1:11" s="295" customFormat="1" ht="24.95" customHeight="1" x14ac:dyDescent="0.3">
      <c r="A104" s="313" t="s">
        <v>488</v>
      </c>
      <c r="B104" s="449">
        <v>32672</v>
      </c>
      <c r="C104" s="313" t="s">
        <v>489</v>
      </c>
      <c r="D104" s="313" t="s">
        <v>490</v>
      </c>
      <c r="E104" s="314" t="s">
        <v>491</v>
      </c>
      <c r="F104" s="312">
        <v>1</v>
      </c>
      <c r="G104" s="312">
        <v>40</v>
      </c>
      <c r="H104" s="312">
        <v>40</v>
      </c>
      <c r="I104" s="312">
        <v>40</v>
      </c>
      <c r="J104" s="341">
        <f t="shared" si="2"/>
        <v>6.4000000000000001E-2</v>
      </c>
      <c r="K104" s="349"/>
    </row>
    <row r="105" spans="1:11" s="295" customFormat="1" ht="24.95" customHeight="1" x14ac:dyDescent="0.3">
      <c r="A105" s="313" t="s">
        <v>492</v>
      </c>
      <c r="B105" s="449">
        <v>32673</v>
      </c>
      <c r="C105" s="313" t="s">
        <v>493</v>
      </c>
      <c r="D105" s="313" t="s">
        <v>494</v>
      </c>
      <c r="E105" s="314" t="s">
        <v>495</v>
      </c>
      <c r="F105" s="312">
        <v>1</v>
      </c>
      <c r="G105" s="312">
        <v>46</v>
      </c>
      <c r="H105" s="312">
        <v>46</v>
      </c>
      <c r="I105" s="312">
        <v>72</v>
      </c>
      <c r="J105" s="341">
        <f t="shared" si="2"/>
        <v>0.15235199999999999</v>
      </c>
      <c r="K105" s="349"/>
    </row>
    <row r="106" spans="1:11" s="295" customFormat="1" ht="24.95" customHeight="1" x14ac:dyDescent="0.3">
      <c r="A106" s="313" t="s">
        <v>492</v>
      </c>
      <c r="B106" s="449">
        <v>32673</v>
      </c>
      <c r="C106" s="313" t="s">
        <v>493</v>
      </c>
      <c r="D106" s="313" t="s">
        <v>494</v>
      </c>
      <c r="E106" s="314" t="s">
        <v>495</v>
      </c>
      <c r="F106" s="312">
        <v>1</v>
      </c>
      <c r="G106" s="312">
        <v>46</v>
      </c>
      <c r="H106" s="312">
        <v>46</v>
      </c>
      <c r="I106" s="312">
        <v>72</v>
      </c>
      <c r="J106" s="341">
        <f t="shared" ref="J106:J144" si="3">G106*H106*I106/1000000</f>
        <v>0.15235199999999999</v>
      </c>
      <c r="K106" s="349"/>
    </row>
    <row r="107" spans="1:11" s="295" customFormat="1" ht="24.95" customHeight="1" x14ac:dyDescent="0.3">
      <c r="A107" s="313" t="s">
        <v>496</v>
      </c>
      <c r="B107" s="449">
        <v>32674</v>
      </c>
      <c r="C107" s="313" t="s">
        <v>497</v>
      </c>
      <c r="D107" s="313" t="s">
        <v>498</v>
      </c>
      <c r="E107" s="314" t="s">
        <v>499</v>
      </c>
      <c r="F107" s="312">
        <v>1</v>
      </c>
      <c r="G107" s="312">
        <v>58</v>
      </c>
      <c r="H107" s="312">
        <v>58</v>
      </c>
      <c r="I107" s="312">
        <v>92</v>
      </c>
      <c r="J107" s="341">
        <f t="shared" si="3"/>
        <v>0.30948799999999999</v>
      </c>
      <c r="K107" s="349"/>
    </row>
    <row r="108" spans="1:11" s="295" customFormat="1" ht="24.95" customHeight="1" x14ac:dyDescent="0.3">
      <c r="A108" s="313" t="s">
        <v>496</v>
      </c>
      <c r="B108" s="449">
        <v>32674</v>
      </c>
      <c r="C108" s="313" t="s">
        <v>497</v>
      </c>
      <c r="D108" s="313" t="s">
        <v>498</v>
      </c>
      <c r="E108" s="314" t="s">
        <v>499</v>
      </c>
      <c r="F108" s="312">
        <v>1</v>
      </c>
      <c r="G108" s="312">
        <v>40</v>
      </c>
      <c r="H108" s="312">
        <v>40</v>
      </c>
      <c r="I108" s="312">
        <v>40</v>
      </c>
      <c r="J108" s="341">
        <f t="shared" si="3"/>
        <v>6.4000000000000001E-2</v>
      </c>
      <c r="K108" s="349"/>
    </row>
    <row r="109" spans="1:11" s="295" customFormat="1" ht="24.95" customHeight="1" x14ac:dyDescent="0.3">
      <c r="A109" s="313" t="s">
        <v>500</v>
      </c>
      <c r="B109" s="449">
        <v>32675</v>
      </c>
      <c r="C109" s="313" t="s">
        <v>501</v>
      </c>
      <c r="D109" s="313" t="s">
        <v>502</v>
      </c>
      <c r="E109" s="314" t="s">
        <v>503</v>
      </c>
      <c r="F109" s="312">
        <v>1</v>
      </c>
      <c r="G109" s="312">
        <v>58</v>
      </c>
      <c r="H109" s="312">
        <v>58</v>
      </c>
      <c r="I109" s="312">
        <v>92</v>
      </c>
      <c r="J109" s="341">
        <f t="shared" si="3"/>
        <v>0.30948799999999999</v>
      </c>
      <c r="K109" s="349"/>
    </row>
    <row r="110" spans="1:11" s="295" customFormat="1" ht="24.95" customHeight="1" x14ac:dyDescent="0.3">
      <c r="A110" s="313" t="s">
        <v>500</v>
      </c>
      <c r="B110" s="449">
        <v>32676</v>
      </c>
      <c r="C110" s="313" t="s">
        <v>501</v>
      </c>
      <c r="D110" s="313" t="s">
        <v>502</v>
      </c>
      <c r="E110" s="314" t="s">
        <v>503</v>
      </c>
      <c r="F110" s="312">
        <v>1</v>
      </c>
      <c r="G110" s="312">
        <v>40</v>
      </c>
      <c r="H110" s="312">
        <v>40</v>
      </c>
      <c r="I110" s="312">
        <v>40</v>
      </c>
      <c r="J110" s="341">
        <f t="shared" si="3"/>
        <v>6.4000000000000001E-2</v>
      </c>
      <c r="K110" s="349"/>
    </row>
    <row r="111" spans="1:11" s="295" customFormat="1" ht="24.95" customHeight="1" x14ac:dyDescent="0.3">
      <c r="A111" s="313" t="s">
        <v>504</v>
      </c>
      <c r="B111" s="449">
        <v>32677</v>
      </c>
      <c r="C111" s="313" t="s">
        <v>505</v>
      </c>
      <c r="D111" s="313" t="s">
        <v>506</v>
      </c>
      <c r="E111" s="314" t="s">
        <v>507</v>
      </c>
      <c r="F111" s="312">
        <v>1</v>
      </c>
      <c r="G111" s="312">
        <v>49</v>
      </c>
      <c r="H111" s="312">
        <v>73</v>
      </c>
      <c r="I111" s="312">
        <v>97</v>
      </c>
      <c r="J111" s="341">
        <f t="shared" si="3"/>
        <v>0.34696900000000003</v>
      </c>
      <c r="K111" s="349"/>
    </row>
    <row r="112" spans="1:11" s="295" customFormat="1" ht="24.95" customHeight="1" x14ac:dyDescent="0.3">
      <c r="A112" s="313" t="s">
        <v>504</v>
      </c>
      <c r="B112" s="449">
        <v>32677</v>
      </c>
      <c r="C112" s="313" t="s">
        <v>505</v>
      </c>
      <c r="D112" s="313" t="s">
        <v>506</v>
      </c>
      <c r="E112" s="314" t="s">
        <v>507</v>
      </c>
      <c r="F112" s="312">
        <v>1</v>
      </c>
      <c r="G112" s="312">
        <v>40</v>
      </c>
      <c r="H112" s="312">
        <v>40</v>
      </c>
      <c r="I112" s="312">
        <v>40</v>
      </c>
      <c r="J112" s="341">
        <f t="shared" si="3"/>
        <v>6.4000000000000001E-2</v>
      </c>
      <c r="K112" s="349"/>
    </row>
    <row r="113" spans="1:11" s="295" customFormat="1" ht="24.95" customHeight="1" x14ac:dyDescent="0.3">
      <c r="A113" s="313" t="s">
        <v>508</v>
      </c>
      <c r="B113" s="449">
        <v>32678</v>
      </c>
      <c r="C113" s="313" t="s">
        <v>509</v>
      </c>
      <c r="D113" s="313" t="s">
        <v>510</v>
      </c>
      <c r="E113" s="314" t="s">
        <v>511</v>
      </c>
      <c r="F113" s="312">
        <v>1</v>
      </c>
      <c r="G113" s="312">
        <v>56</v>
      </c>
      <c r="H113" s="312">
        <v>54</v>
      </c>
      <c r="I113" s="312">
        <v>75</v>
      </c>
      <c r="J113" s="341">
        <f t="shared" si="3"/>
        <v>0.2268</v>
      </c>
      <c r="K113" s="349"/>
    </row>
    <row r="114" spans="1:11" s="295" customFormat="1" ht="24.95" customHeight="1" x14ac:dyDescent="0.3">
      <c r="A114" s="313" t="s">
        <v>508</v>
      </c>
      <c r="B114" s="449">
        <v>32678</v>
      </c>
      <c r="C114" s="313" t="s">
        <v>509</v>
      </c>
      <c r="D114" s="313" t="s">
        <v>510</v>
      </c>
      <c r="E114" s="314" t="s">
        <v>511</v>
      </c>
      <c r="F114" s="312">
        <v>1</v>
      </c>
      <c r="G114" s="312">
        <v>51</v>
      </c>
      <c r="H114" s="312">
        <v>51</v>
      </c>
      <c r="I114" s="312">
        <v>76</v>
      </c>
      <c r="J114" s="341">
        <f t="shared" si="3"/>
        <v>0.19767599999999999</v>
      </c>
      <c r="K114" s="349"/>
    </row>
    <row r="115" spans="1:11" s="295" customFormat="1" ht="24.95" customHeight="1" x14ac:dyDescent="0.3">
      <c r="A115" s="313" t="s">
        <v>512</v>
      </c>
      <c r="B115" s="449">
        <v>32679</v>
      </c>
      <c r="C115" s="313" t="s">
        <v>513</v>
      </c>
      <c r="D115" s="313" t="s">
        <v>514</v>
      </c>
      <c r="E115" s="314" t="s">
        <v>515</v>
      </c>
      <c r="F115" s="312">
        <v>1</v>
      </c>
      <c r="G115" s="312">
        <v>56</v>
      </c>
      <c r="H115" s="312">
        <v>56</v>
      </c>
      <c r="I115" s="312">
        <v>80</v>
      </c>
      <c r="J115" s="341">
        <f t="shared" si="3"/>
        <v>0.25087999999999999</v>
      </c>
      <c r="K115" s="349"/>
    </row>
    <row r="116" spans="1:11" s="295" customFormat="1" ht="24.95" customHeight="1" x14ac:dyDescent="0.3">
      <c r="A116" s="313" t="s">
        <v>512</v>
      </c>
      <c r="B116" s="449">
        <v>32679</v>
      </c>
      <c r="C116" s="313" t="s">
        <v>513</v>
      </c>
      <c r="D116" s="313" t="s">
        <v>514</v>
      </c>
      <c r="E116" s="314" t="s">
        <v>515</v>
      </c>
      <c r="F116" s="312">
        <v>1</v>
      </c>
      <c r="G116" s="312">
        <v>40</v>
      </c>
      <c r="H116" s="312">
        <v>40</v>
      </c>
      <c r="I116" s="312">
        <v>40</v>
      </c>
      <c r="J116" s="341">
        <f t="shared" si="3"/>
        <v>6.4000000000000001E-2</v>
      </c>
      <c r="K116" s="349"/>
    </row>
    <row r="117" spans="1:11" s="295" customFormat="1" ht="24.95" customHeight="1" x14ac:dyDescent="0.3">
      <c r="A117" s="313" t="s">
        <v>516</v>
      </c>
      <c r="B117" s="449">
        <v>32680</v>
      </c>
      <c r="C117" s="313" t="s">
        <v>518</v>
      </c>
      <c r="D117" s="313" t="s">
        <v>519</v>
      </c>
      <c r="E117" s="314" t="s">
        <v>520</v>
      </c>
      <c r="F117" s="312">
        <v>1</v>
      </c>
      <c r="G117" s="312">
        <v>40</v>
      </c>
      <c r="H117" s="312">
        <v>40</v>
      </c>
      <c r="I117" s="312">
        <v>40</v>
      </c>
      <c r="J117" s="341">
        <f t="shared" si="3"/>
        <v>6.4000000000000001E-2</v>
      </c>
      <c r="K117" s="349"/>
    </row>
    <row r="118" spans="1:11" s="295" customFormat="1" ht="57" customHeight="1" x14ac:dyDescent="0.3">
      <c r="A118" s="313" t="s">
        <v>521</v>
      </c>
      <c r="B118" s="449">
        <v>32681</v>
      </c>
      <c r="C118" s="313" t="s">
        <v>1034</v>
      </c>
      <c r="D118" s="313" t="s">
        <v>1035</v>
      </c>
      <c r="E118" s="455" t="s">
        <v>1036</v>
      </c>
      <c r="F118" s="312">
        <v>1</v>
      </c>
      <c r="G118" s="312">
        <v>58</v>
      </c>
      <c r="H118" s="312">
        <v>58</v>
      </c>
      <c r="I118" s="312">
        <v>92</v>
      </c>
      <c r="J118" s="341">
        <f t="shared" si="3"/>
        <v>0.30948799999999999</v>
      </c>
      <c r="K118" s="349"/>
    </row>
    <row r="119" spans="1:11" s="295" customFormat="1" ht="57" customHeight="1" x14ac:dyDescent="0.3">
      <c r="A119" s="313" t="s">
        <v>521</v>
      </c>
      <c r="B119" s="449">
        <v>32681</v>
      </c>
      <c r="C119" s="313" t="s">
        <v>1034</v>
      </c>
      <c r="D119" s="313" t="s">
        <v>1035</v>
      </c>
      <c r="E119" s="314" t="s">
        <v>1036</v>
      </c>
      <c r="F119" s="312">
        <v>1</v>
      </c>
      <c r="G119" s="312">
        <v>40</v>
      </c>
      <c r="H119" s="312">
        <v>40</v>
      </c>
      <c r="I119" s="312">
        <v>40</v>
      </c>
      <c r="J119" s="341">
        <f t="shared" si="3"/>
        <v>6.4000000000000001E-2</v>
      </c>
      <c r="K119" s="349"/>
    </row>
    <row r="120" spans="1:11" s="295" customFormat="1" ht="24.95" customHeight="1" x14ac:dyDescent="0.3">
      <c r="A120" s="313" t="s">
        <v>525</v>
      </c>
      <c r="B120" s="449">
        <v>32682</v>
      </c>
      <c r="C120" s="313" t="s">
        <v>526</v>
      </c>
      <c r="D120" s="313" t="s">
        <v>527</v>
      </c>
      <c r="E120" s="314" t="s">
        <v>528</v>
      </c>
      <c r="F120" s="312">
        <v>1</v>
      </c>
      <c r="G120" s="312">
        <v>40</v>
      </c>
      <c r="H120" s="312">
        <v>40</v>
      </c>
      <c r="I120" s="312">
        <v>40</v>
      </c>
      <c r="J120" s="341">
        <f t="shared" si="3"/>
        <v>6.4000000000000001E-2</v>
      </c>
      <c r="K120" s="355"/>
    </row>
    <row r="121" spans="1:11" s="295" customFormat="1" ht="24.95" customHeight="1" x14ac:dyDescent="0.3">
      <c r="A121" s="313" t="s">
        <v>979</v>
      </c>
      <c r="B121" s="449">
        <v>32688</v>
      </c>
      <c r="C121" s="313" t="s">
        <v>980</v>
      </c>
      <c r="D121" s="313" t="s">
        <v>981</v>
      </c>
      <c r="E121" s="314" t="s">
        <v>982</v>
      </c>
      <c r="F121" s="317">
        <v>1</v>
      </c>
      <c r="G121" s="317">
        <v>49</v>
      </c>
      <c r="H121" s="317">
        <v>73</v>
      </c>
      <c r="I121" s="317">
        <v>97</v>
      </c>
      <c r="J121" s="341">
        <f t="shared" si="3"/>
        <v>0.34696900000000003</v>
      </c>
      <c r="K121" s="349"/>
    </row>
    <row r="122" spans="1:11" s="295" customFormat="1" ht="24.95" customHeight="1" x14ac:dyDescent="0.3">
      <c r="A122" s="313" t="s">
        <v>979</v>
      </c>
      <c r="B122" s="449">
        <v>32688</v>
      </c>
      <c r="C122" s="313" t="s">
        <v>980</v>
      </c>
      <c r="D122" s="313" t="s">
        <v>981</v>
      </c>
      <c r="E122" s="314" t="s">
        <v>982</v>
      </c>
      <c r="F122" s="317">
        <v>1</v>
      </c>
      <c r="G122" s="317">
        <v>40</v>
      </c>
      <c r="H122" s="317">
        <v>40</v>
      </c>
      <c r="I122" s="317">
        <v>40</v>
      </c>
      <c r="J122" s="341">
        <f t="shared" si="3"/>
        <v>6.4000000000000001E-2</v>
      </c>
      <c r="K122" s="349"/>
    </row>
    <row r="123" spans="1:11" s="295" customFormat="1" ht="24.95" customHeight="1" x14ac:dyDescent="0.3">
      <c r="A123" s="313" t="s">
        <v>983</v>
      </c>
      <c r="B123" s="449">
        <v>32694</v>
      </c>
      <c r="C123" s="313" t="s">
        <v>984</v>
      </c>
      <c r="D123" s="313" t="s">
        <v>985</v>
      </c>
      <c r="E123" s="314" t="s">
        <v>986</v>
      </c>
      <c r="F123" s="317">
        <v>1</v>
      </c>
      <c r="G123" s="317">
        <v>21</v>
      </c>
      <c r="H123" s="317">
        <v>68</v>
      </c>
      <c r="I123" s="317">
        <v>110</v>
      </c>
      <c r="J123" s="341">
        <f t="shared" si="3"/>
        <v>0.15708</v>
      </c>
      <c r="K123" s="349" t="s">
        <v>695</v>
      </c>
    </row>
    <row r="124" spans="1:11" s="295" customFormat="1" ht="24.95" customHeight="1" x14ac:dyDescent="0.3">
      <c r="A124" s="308" t="s">
        <v>428</v>
      </c>
      <c r="B124" s="443">
        <v>32951</v>
      </c>
      <c r="C124" s="308" t="s">
        <v>429</v>
      </c>
      <c r="D124" s="308" t="s">
        <v>430</v>
      </c>
      <c r="E124" s="309" t="s">
        <v>431</v>
      </c>
      <c r="F124" s="308">
        <v>1</v>
      </c>
      <c r="G124" s="308">
        <v>40</v>
      </c>
      <c r="H124" s="308">
        <v>40</v>
      </c>
      <c r="I124" s="308">
        <v>40</v>
      </c>
      <c r="J124" s="340">
        <f t="shared" si="3"/>
        <v>6.4000000000000001E-2</v>
      </c>
      <c r="K124" s="354"/>
    </row>
    <row r="125" spans="1:11" s="295" customFormat="1" ht="24.95" customHeight="1" x14ac:dyDescent="0.3">
      <c r="A125" s="308" t="s">
        <v>432</v>
      </c>
      <c r="B125" s="443">
        <v>32952</v>
      </c>
      <c r="C125" s="308" t="s">
        <v>433</v>
      </c>
      <c r="D125" s="308" t="s">
        <v>434</v>
      </c>
      <c r="E125" s="309" t="s">
        <v>435</v>
      </c>
      <c r="F125" s="308">
        <v>1</v>
      </c>
      <c r="G125" s="308">
        <v>40</v>
      </c>
      <c r="H125" s="308">
        <v>40</v>
      </c>
      <c r="I125" s="308">
        <v>40</v>
      </c>
      <c r="J125" s="340">
        <f t="shared" si="3"/>
        <v>6.4000000000000001E-2</v>
      </c>
      <c r="K125" s="354"/>
    </row>
    <row r="126" spans="1:11" s="295" customFormat="1" ht="24.95" customHeight="1" x14ac:dyDescent="0.3">
      <c r="A126" s="308" t="s">
        <v>432</v>
      </c>
      <c r="B126" s="443">
        <v>32952</v>
      </c>
      <c r="C126" s="308" t="s">
        <v>433</v>
      </c>
      <c r="D126" s="308" t="s">
        <v>434</v>
      </c>
      <c r="E126" s="309" t="s">
        <v>435</v>
      </c>
      <c r="F126" s="308">
        <v>1</v>
      </c>
      <c r="G126" s="308">
        <v>56</v>
      </c>
      <c r="H126" s="308">
        <v>56</v>
      </c>
      <c r="I126" s="308">
        <v>80</v>
      </c>
      <c r="J126" s="340">
        <f t="shared" si="3"/>
        <v>0.25087999999999999</v>
      </c>
      <c r="K126" s="354"/>
    </row>
    <row r="127" spans="1:11" s="295" customFormat="1" ht="24.95" customHeight="1" x14ac:dyDescent="0.3">
      <c r="A127" s="308" t="s">
        <v>436</v>
      </c>
      <c r="B127" s="443">
        <v>32953</v>
      </c>
      <c r="C127" s="308" t="s">
        <v>437</v>
      </c>
      <c r="D127" s="308" t="s">
        <v>438</v>
      </c>
      <c r="E127" s="309" t="s">
        <v>439</v>
      </c>
      <c r="F127" s="308">
        <v>1</v>
      </c>
      <c r="G127" s="308">
        <v>74</v>
      </c>
      <c r="H127" s="308">
        <v>25</v>
      </c>
      <c r="I127" s="308">
        <v>78</v>
      </c>
      <c r="J127" s="340">
        <f t="shared" si="3"/>
        <v>0.14430000000000001</v>
      </c>
      <c r="K127" s="354"/>
    </row>
    <row r="128" spans="1:11" s="295" customFormat="1" ht="24.95" customHeight="1" x14ac:dyDescent="0.3">
      <c r="A128" s="308" t="s">
        <v>436</v>
      </c>
      <c r="B128" s="443">
        <v>32953</v>
      </c>
      <c r="C128" s="308" t="s">
        <v>437</v>
      </c>
      <c r="D128" s="308" t="s">
        <v>438</v>
      </c>
      <c r="E128" s="309" t="s">
        <v>439</v>
      </c>
      <c r="F128" s="308">
        <v>1</v>
      </c>
      <c r="G128" s="308">
        <v>51</v>
      </c>
      <c r="H128" s="308">
        <v>51</v>
      </c>
      <c r="I128" s="308">
        <v>76</v>
      </c>
      <c r="J128" s="340">
        <f t="shared" si="3"/>
        <v>0.19767599999999999</v>
      </c>
      <c r="K128" s="354"/>
    </row>
    <row r="129" spans="1:12" s="295" customFormat="1" ht="24.95" customHeight="1" x14ac:dyDescent="0.3">
      <c r="A129" s="308" t="s">
        <v>987</v>
      </c>
      <c r="B129" s="443">
        <v>32955</v>
      </c>
      <c r="C129" s="308" t="s">
        <v>988</v>
      </c>
      <c r="D129" s="308" t="s">
        <v>989</v>
      </c>
      <c r="E129" s="309" t="s">
        <v>990</v>
      </c>
      <c r="F129" s="308">
        <v>1</v>
      </c>
      <c r="G129" s="308">
        <v>56</v>
      </c>
      <c r="H129" s="308">
        <v>56</v>
      </c>
      <c r="I129" s="308">
        <v>80</v>
      </c>
      <c r="J129" s="340">
        <f t="shared" si="3"/>
        <v>0.25087999999999999</v>
      </c>
      <c r="K129" s="354"/>
    </row>
    <row r="130" spans="1:12" s="295" customFormat="1" ht="24.95" customHeight="1" x14ac:dyDescent="0.3">
      <c r="A130" s="308" t="s">
        <v>987</v>
      </c>
      <c r="B130" s="443">
        <v>32955</v>
      </c>
      <c r="C130" s="308" t="s">
        <v>988</v>
      </c>
      <c r="D130" s="308" t="s">
        <v>989</v>
      </c>
      <c r="E130" s="309" t="s">
        <v>990</v>
      </c>
      <c r="F130" s="308">
        <v>1</v>
      </c>
      <c r="G130" s="308">
        <v>21</v>
      </c>
      <c r="H130" s="308">
        <v>88</v>
      </c>
      <c r="I130" s="308">
        <v>138</v>
      </c>
      <c r="J130" s="340">
        <f t="shared" si="3"/>
        <v>0.25502399999999997</v>
      </c>
      <c r="K130" s="354" t="s">
        <v>441</v>
      </c>
    </row>
    <row r="131" spans="1:12" s="295" customFormat="1" ht="24.95" customHeight="1" x14ac:dyDescent="0.3">
      <c r="A131" s="308" t="s">
        <v>442</v>
      </c>
      <c r="B131" s="443">
        <v>32959</v>
      </c>
      <c r="C131" s="308" t="s">
        <v>443</v>
      </c>
      <c r="D131" s="308" t="s">
        <v>444</v>
      </c>
      <c r="E131" s="309" t="s">
        <v>445</v>
      </c>
      <c r="F131" s="308">
        <v>1</v>
      </c>
      <c r="G131" s="308">
        <v>49</v>
      </c>
      <c r="H131" s="308">
        <v>73</v>
      </c>
      <c r="I131" s="308">
        <v>97</v>
      </c>
      <c r="J131" s="340">
        <f t="shared" si="3"/>
        <v>0.34696900000000003</v>
      </c>
      <c r="K131" s="354"/>
    </row>
    <row r="132" spans="1:12" s="295" customFormat="1" ht="24.95" customHeight="1" x14ac:dyDescent="0.3">
      <c r="A132" s="308" t="s">
        <v>446</v>
      </c>
      <c r="B132" s="443">
        <v>32960</v>
      </c>
      <c r="C132" s="308" t="s">
        <v>447</v>
      </c>
      <c r="D132" s="308" t="s">
        <v>448</v>
      </c>
      <c r="E132" s="309" t="s">
        <v>449</v>
      </c>
      <c r="F132" s="308">
        <v>1</v>
      </c>
      <c r="G132" s="308">
        <v>20</v>
      </c>
      <c r="H132" s="308">
        <v>60</v>
      </c>
      <c r="I132" s="308">
        <v>105</v>
      </c>
      <c r="J132" s="340">
        <f t="shared" si="3"/>
        <v>0.126</v>
      </c>
      <c r="K132" s="354" t="s">
        <v>450</v>
      </c>
    </row>
    <row r="133" spans="1:12" s="295" customFormat="1" ht="24.95" customHeight="1" x14ac:dyDescent="0.3">
      <c r="A133" s="308" t="s">
        <v>446</v>
      </c>
      <c r="B133" s="443">
        <v>32960</v>
      </c>
      <c r="C133" s="308" t="s">
        <v>447</v>
      </c>
      <c r="D133" s="308" t="s">
        <v>448</v>
      </c>
      <c r="E133" s="309" t="s">
        <v>449</v>
      </c>
      <c r="F133" s="308">
        <v>1</v>
      </c>
      <c r="G133" s="308">
        <v>46</v>
      </c>
      <c r="H133" s="308">
        <v>46</v>
      </c>
      <c r="I133" s="308">
        <v>72</v>
      </c>
      <c r="J133" s="340">
        <f t="shared" si="3"/>
        <v>0.15235199999999999</v>
      </c>
      <c r="K133" s="354"/>
    </row>
    <row r="134" spans="1:12" s="295" customFormat="1" ht="24.95" customHeight="1" x14ac:dyDescent="0.3">
      <c r="A134" s="308" t="s">
        <v>452</v>
      </c>
      <c r="B134" s="443">
        <v>32961</v>
      </c>
      <c r="C134" s="308" t="s">
        <v>453</v>
      </c>
      <c r="D134" s="308" t="s">
        <v>454</v>
      </c>
      <c r="E134" s="309" t="s">
        <v>455</v>
      </c>
      <c r="F134" s="308">
        <v>1</v>
      </c>
      <c r="G134" s="308">
        <v>46</v>
      </c>
      <c r="H134" s="308">
        <v>46</v>
      </c>
      <c r="I134" s="308">
        <v>72</v>
      </c>
      <c r="J134" s="340">
        <f t="shared" si="3"/>
        <v>0.15235199999999999</v>
      </c>
      <c r="K134" s="354"/>
    </row>
    <row r="135" spans="1:12" s="295" customFormat="1" ht="24.95" customHeight="1" x14ac:dyDescent="0.3">
      <c r="A135" s="308" t="s">
        <v>456</v>
      </c>
      <c r="B135" s="443">
        <v>32963</v>
      </c>
      <c r="C135" s="308" t="s">
        <v>458</v>
      </c>
      <c r="D135" s="308" t="s">
        <v>459</v>
      </c>
      <c r="E135" s="309" t="s">
        <v>460</v>
      </c>
      <c r="F135" s="308">
        <v>1</v>
      </c>
      <c r="G135" s="308">
        <v>56</v>
      </c>
      <c r="H135" s="308">
        <v>56</v>
      </c>
      <c r="I135" s="308">
        <v>80</v>
      </c>
      <c r="J135" s="340">
        <f t="shared" si="3"/>
        <v>0.25087999999999999</v>
      </c>
      <c r="K135" s="356"/>
    </row>
    <row r="136" spans="1:12" s="295" customFormat="1" ht="24.95" customHeight="1" x14ac:dyDescent="0.3">
      <c r="A136" s="308" t="s">
        <v>991</v>
      </c>
      <c r="B136" s="443">
        <v>32965</v>
      </c>
      <c r="C136" s="308" t="s">
        <v>992</v>
      </c>
      <c r="D136" s="308" t="s">
        <v>993</v>
      </c>
      <c r="E136" s="309" t="s">
        <v>994</v>
      </c>
      <c r="F136" s="310">
        <v>1</v>
      </c>
      <c r="G136" s="310">
        <v>21</v>
      </c>
      <c r="H136" s="310">
        <v>79</v>
      </c>
      <c r="I136" s="310">
        <v>124</v>
      </c>
      <c r="J136" s="340">
        <f t="shared" si="3"/>
        <v>0.20571600000000001</v>
      </c>
      <c r="K136" s="357" t="s">
        <v>695</v>
      </c>
    </row>
    <row r="137" spans="1:12" s="295" customFormat="1" ht="24.95" customHeight="1" x14ac:dyDescent="0.3">
      <c r="A137" s="308" t="s">
        <v>991</v>
      </c>
      <c r="B137" s="443">
        <v>32965</v>
      </c>
      <c r="C137" s="308" t="s">
        <v>992</v>
      </c>
      <c r="D137" s="308" t="s">
        <v>993</v>
      </c>
      <c r="E137" s="309" t="s">
        <v>994</v>
      </c>
      <c r="F137" s="310">
        <v>1</v>
      </c>
      <c r="G137" s="310">
        <v>40</v>
      </c>
      <c r="H137" s="310">
        <v>40</v>
      </c>
      <c r="I137" s="310">
        <v>40</v>
      </c>
      <c r="J137" s="340">
        <f t="shared" si="3"/>
        <v>6.4000000000000001E-2</v>
      </c>
      <c r="K137" s="357"/>
    </row>
    <row r="138" spans="1:12" s="295" customFormat="1" ht="24.75" customHeight="1" x14ac:dyDescent="0.3">
      <c r="A138" s="430" t="s">
        <v>1026</v>
      </c>
      <c r="B138" s="454">
        <v>32637</v>
      </c>
      <c r="C138" s="431" t="s">
        <v>1027</v>
      </c>
      <c r="D138" s="432" t="s">
        <v>1028</v>
      </c>
      <c r="E138" s="433" t="s">
        <v>1029</v>
      </c>
      <c r="F138" s="434">
        <v>1</v>
      </c>
      <c r="G138" s="432">
        <v>56</v>
      </c>
      <c r="H138" s="435">
        <v>56</v>
      </c>
      <c r="I138" s="435">
        <v>95</v>
      </c>
      <c r="J138" s="436">
        <f t="shared" si="3"/>
        <v>0.29792000000000002</v>
      </c>
      <c r="K138" s="437"/>
    </row>
    <row r="139" spans="1:12" s="109" customFormat="1" ht="24.75" customHeight="1" x14ac:dyDescent="0.3">
      <c r="A139" s="308" t="s">
        <v>1030</v>
      </c>
      <c r="B139" s="361">
        <v>32638</v>
      </c>
      <c r="C139" s="308" t="s">
        <v>1031</v>
      </c>
      <c r="D139" s="308" t="s">
        <v>1032</v>
      </c>
      <c r="E139" s="309" t="s">
        <v>1033</v>
      </c>
      <c r="F139" s="311">
        <v>1</v>
      </c>
      <c r="G139" s="311">
        <v>120</v>
      </c>
      <c r="H139" s="311">
        <v>80</v>
      </c>
      <c r="I139" s="311">
        <v>60</v>
      </c>
      <c r="J139" s="362">
        <f t="shared" si="3"/>
        <v>0.57599999999999996</v>
      </c>
      <c r="K139" s="299"/>
    </row>
    <row r="140" spans="1:12" s="109" customFormat="1" ht="24.75" customHeight="1" x14ac:dyDescent="0.3">
      <c r="A140" s="366" t="s">
        <v>1007</v>
      </c>
      <c r="B140" s="450">
        <v>32708</v>
      </c>
      <c r="C140" s="366" t="s">
        <v>1008</v>
      </c>
      <c r="D140" s="366" t="s">
        <v>1009</v>
      </c>
      <c r="E140" s="367" t="s">
        <v>1010</v>
      </c>
      <c r="F140" s="368">
        <v>1</v>
      </c>
      <c r="G140" s="368">
        <v>19</v>
      </c>
      <c r="H140" s="368">
        <v>73</v>
      </c>
      <c r="I140" s="368">
        <v>116</v>
      </c>
      <c r="J140" s="369">
        <f t="shared" si="3"/>
        <v>0.16089200000000001</v>
      </c>
      <c r="K140" s="299"/>
    </row>
    <row r="141" spans="1:12" s="109" customFormat="1" ht="24.75" customHeight="1" x14ac:dyDescent="0.3">
      <c r="A141" s="366" t="s">
        <v>1007</v>
      </c>
      <c r="B141" s="450">
        <v>32709</v>
      </c>
      <c r="C141" s="366" t="s">
        <v>1008</v>
      </c>
      <c r="D141" s="366" t="s">
        <v>1009</v>
      </c>
      <c r="E141" s="367" t="s">
        <v>1010</v>
      </c>
      <c r="F141" s="368">
        <v>1</v>
      </c>
      <c r="G141" s="368">
        <v>19</v>
      </c>
      <c r="H141" s="368">
        <v>73</v>
      </c>
      <c r="I141" s="368">
        <v>116</v>
      </c>
      <c r="J141" s="369">
        <f t="shared" si="3"/>
        <v>0.16089200000000001</v>
      </c>
      <c r="K141" s="299"/>
    </row>
    <row r="142" spans="1:12" s="325" customFormat="1" ht="15.75" x14ac:dyDescent="0.3">
      <c r="A142" s="366" t="s">
        <v>1007</v>
      </c>
      <c r="B142" s="450">
        <v>32710</v>
      </c>
      <c r="C142" s="366" t="s">
        <v>1008</v>
      </c>
      <c r="D142" s="366" t="s">
        <v>1009</v>
      </c>
      <c r="E142" s="367" t="s">
        <v>1010</v>
      </c>
      <c r="F142" s="368">
        <v>1</v>
      </c>
      <c r="G142" s="368">
        <v>56</v>
      </c>
      <c r="H142" s="368">
        <v>56</v>
      </c>
      <c r="I142" s="368">
        <v>80</v>
      </c>
      <c r="J142" s="369">
        <f t="shared" si="3"/>
        <v>0.25087999999999999</v>
      </c>
      <c r="L142" s="1"/>
    </row>
    <row r="143" spans="1:12" s="325" customFormat="1" ht="15.75" x14ac:dyDescent="0.3">
      <c r="A143" s="366" t="s">
        <v>1007</v>
      </c>
      <c r="B143" s="450">
        <v>32711</v>
      </c>
      <c r="C143" s="366" t="s">
        <v>1008</v>
      </c>
      <c r="D143" s="366" t="s">
        <v>1009</v>
      </c>
      <c r="E143" s="367" t="s">
        <v>1010</v>
      </c>
      <c r="F143" s="368">
        <v>1</v>
      </c>
      <c r="G143" s="368">
        <v>56</v>
      </c>
      <c r="H143" s="368">
        <v>56</v>
      </c>
      <c r="I143" s="368">
        <v>80</v>
      </c>
      <c r="J143" s="369">
        <f t="shared" si="3"/>
        <v>0.25087999999999999</v>
      </c>
      <c r="L143" s="1"/>
    </row>
    <row r="144" spans="1:12" s="325" customFormat="1" ht="37.5" x14ac:dyDescent="0.3">
      <c r="A144" s="366" t="s">
        <v>1011</v>
      </c>
      <c r="B144" s="450">
        <v>32717</v>
      </c>
      <c r="C144" s="366" t="s">
        <v>1012</v>
      </c>
      <c r="D144" s="366" t="s">
        <v>1013</v>
      </c>
      <c r="E144" s="367" t="s">
        <v>1014</v>
      </c>
      <c r="F144" s="368">
        <v>1</v>
      </c>
      <c r="G144" s="368">
        <v>25</v>
      </c>
      <c r="H144" s="368">
        <v>54</v>
      </c>
      <c r="I144" s="368">
        <v>114</v>
      </c>
      <c r="J144" s="369">
        <f t="shared" si="3"/>
        <v>0.15390000000000001</v>
      </c>
      <c r="K144" s="325" t="s">
        <v>701</v>
      </c>
      <c r="L144" s="1"/>
    </row>
    <row r="145" spans="1:12" s="323" customFormat="1" ht="24.95" customHeight="1" x14ac:dyDescent="0.3">
      <c r="A145" s="318" t="s">
        <v>100</v>
      </c>
      <c r="B145" s="451">
        <v>30288</v>
      </c>
      <c r="C145" s="319" t="s">
        <v>101</v>
      </c>
      <c r="D145" s="319" t="s">
        <v>102</v>
      </c>
      <c r="E145" s="320" t="s">
        <v>103</v>
      </c>
      <c r="F145" s="321">
        <v>1</v>
      </c>
      <c r="G145" s="319">
        <v>46</v>
      </c>
      <c r="H145" s="322">
        <v>46</v>
      </c>
      <c r="I145" s="322">
        <v>72</v>
      </c>
      <c r="J145" s="343">
        <f t="shared" ref="J145:J201" si="4">G145*H145*I145/1000000</f>
        <v>0.15235199999999999</v>
      </c>
      <c r="L145" s="324"/>
    </row>
    <row r="146" spans="1:12" s="323" customFormat="1" ht="24.95" customHeight="1" x14ac:dyDescent="0.3">
      <c r="A146" s="321" t="s">
        <v>58</v>
      </c>
      <c r="B146" s="451">
        <v>30372</v>
      </c>
      <c r="C146" s="319" t="s">
        <v>59</v>
      </c>
      <c r="D146" s="319" t="s">
        <v>60</v>
      </c>
      <c r="E146" s="320" t="s">
        <v>61</v>
      </c>
      <c r="F146" s="321">
        <v>1</v>
      </c>
      <c r="G146" s="319">
        <v>58</v>
      </c>
      <c r="H146" s="322">
        <v>58</v>
      </c>
      <c r="I146" s="322">
        <v>92</v>
      </c>
      <c r="J146" s="343">
        <f t="shared" si="4"/>
        <v>0.30948799999999999</v>
      </c>
      <c r="L146" s="324"/>
    </row>
    <row r="147" spans="1:12" s="323" customFormat="1" ht="50.25" customHeight="1" x14ac:dyDescent="0.3">
      <c r="A147" s="321" t="s">
        <v>62</v>
      </c>
      <c r="B147" s="451">
        <v>30373</v>
      </c>
      <c r="C147" s="319" t="s">
        <v>63</v>
      </c>
      <c r="D147" s="319" t="s">
        <v>64</v>
      </c>
      <c r="E147" s="320" t="s">
        <v>65</v>
      </c>
      <c r="F147" s="321">
        <v>1</v>
      </c>
      <c r="G147" s="319">
        <v>51</v>
      </c>
      <c r="H147" s="322">
        <v>51</v>
      </c>
      <c r="I147" s="322">
        <v>76</v>
      </c>
      <c r="J147" s="343">
        <f t="shared" si="4"/>
        <v>0.19767599999999999</v>
      </c>
      <c r="L147" s="324"/>
    </row>
    <row r="148" spans="1:12" s="323" customFormat="1" ht="24.95" customHeight="1" x14ac:dyDescent="0.3">
      <c r="A148" s="321" t="s">
        <v>62</v>
      </c>
      <c r="B148" s="451">
        <v>30374</v>
      </c>
      <c r="C148" s="319" t="s">
        <v>63</v>
      </c>
      <c r="D148" s="319" t="s">
        <v>64</v>
      </c>
      <c r="E148" s="320" t="s">
        <v>65</v>
      </c>
      <c r="F148" s="321">
        <v>1</v>
      </c>
      <c r="G148" s="319">
        <v>51</v>
      </c>
      <c r="H148" s="322">
        <v>51</v>
      </c>
      <c r="I148" s="322">
        <v>76</v>
      </c>
      <c r="J148" s="343">
        <f t="shared" si="4"/>
        <v>0.19767599999999999</v>
      </c>
      <c r="L148" s="324"/>
    </row>
    <row r="149" spans="1:12" s="323" customFormat="1" ht="24.95" customHeight="1" x14ac:dyDescent="0.3">
      <c r="A149" s="321" t="s">
        <v>66</v>
      </c>
      <c r="B149" s="451">
        <v>30375</v>
      </c>
      <c r="C149" s="319" t="s">
        <v>67</v>
      </c>
      <c r="D149" s="319" t="s">
        <v>68</v>
      </c>
      <c r="E149" s="320" t="s">
        <v>69</v>
      </c>
      <c r="F149" s="321">
        <v>1</v>
      </c>
      <c r="G149" s="319">
        <v>56</v>
      </c>
      <c r="H149" s="322">
        <v>56</v>
      </c>
      <c r="I149" s="322">
        <v>80</v>
      </c>
      <c r="J149" s="343">
        <f t="shared" si="4"/>
        <v>0.25087999999999999</v>
      </c>
      <c r="L149" s="324"/>
    </row>
    <row r="150" spans="1:12" s="323" customFormat="1" ht="24.95" customHeight="1" x14ac:dyDescent="0.3">
      <c r="A150" s="321" t="s">
        <v>66</v>
      </c>
      <c r="B150" s="451">
        <v>30376</v>
      </c>
      <c r="C150" s="319" t="s">
        <v>67</v>
      </c>
      <c r="D150" s="319" t="s">
        <v>68</v>
      </c>
      <c r="E150" s="320" t="s">
        <v>69</v>
      </c>
      <c r="F150" s="321">
        <v>1</v>
      </c>
      <c r="G150" s="319">
        <v>40</v>
      </c>
      <c r="H150" s="322">
        <v>40</v>
      </c>
      <c r="I150" s="322">
        <v>40</v>
      </c>
      <c r="J150" s="343">
        <f t="shared" si="4"/>
        <v>6.4000000000000001E-2</v>
      </c>
      <c r="L150" s="324"/>
    </row>
    <row r="151" spans="1:12" s="323" customFormat="1" ht="24.95" customHeight="1" x14ac:dyDescent="0.3">
      <c r="A151" s="321" t="s">
        <v>66</v>
      </c>
      <c r="B151" s="451">
        <v>30377</v>
      </c>
      <c r="C151" s="319" t="s">
        <v>67</v>
      </c>
      <c r="D151" s="319" t="s">
        <v>68</v>
      </c>
      <c r="E151" s="320" t="s">
        <v>69</v>
      </c>
      <c r="F151" s="321">
        <v>1</v>
      </c>
      <c r="G151" s="319">
        <v>40</v>
      </c>
      <c r="H151" s="322">
        <v>40</v>
      </c>
      <c r="I151" s="322">
        <v>40</v>
      </c>
      <c r="J151" s="343">
        <f t="shared" si="4"/>
        <v>6.4000000000000001E-2</v>
      </c>
      <c r="L151" s="324"/>
    </row>
    <row r="152" spans="1:12" s="323" customFormat="1" ht="24.95" customHeight="1" x14ac:dyDescent="0.3">
      <c r="A152" s="321" t="s">
        <v>70</v>
      </c>
      <c r="B152" s="451">
        <v>30378</v>
      </c>
      <c r="C152" s="319" t="s">
        <v>71</v>
      </c>
      <c r="D152" s="319" t="s">
        <v>72</v>
      </c>
      <c r="E152" s="320" t="s">
        <v>73</v>
      </c>
      <c r="F152" s="321">
        <v>1</v>
      </c>
      <c r="G152" s="319">
        <v>56</v>
      </c>
      <c r="H152" s="322">
        <v>56</v>
      </c>
      <c r="I152" s="322">
        <v>80</v>
      </c>
      <c r="J152" s="343">
        <f t="shared" si="4"/>
        <v>0.25087999999999999</v>
      </c>
      <c r="L152" s="324"/>
    </row>
    <row r="153" spans="1:12" s="323" customFormat="1" ht="24.95" customHeight="1" x14ac:dyDescent="0.3">
      <c r="A153" s="321" t="s">
        <v>70</v>
      </c>
      <c r="B153" s="451">
        <v>30379</v>
      </c>
      <c r="C153" s="319" t="s">
        <v>71</v>
      </c>
      <c r="D153" s="319" t="s">
        <v>72</v>
      </c>
      <c r="E153" s="320" t="s">
        <v>73</v>
      </c>
      <c r="F153" s="321">
        <v>1</v>
      </c>
      <c r="G153" s="319">
        <v>40</v>
      </c>
      <c r="H153" s="322">
        <v>40</v>
      </c>
      <c r="I153" s="322">
        <v>40</v>
      </c>
      <c r="J153" s="343">
        <f t="shared" si="4"/>
        <v>6.4000000000000001E-2</v>
      </c>
      <c r="L153" s="324"/>
    </row>
    <row r="154" spans="1:12" s="323" customFormat="1" ht="24.95" customHeight="1" x14ac:dyDescent="0.3">
      <c r="A154" s="321" t="s">
        <v>41</v>
      </c>
      <c r="B154" s="451">
        <v>30380</v>
      </c>
      <c r="C154" s="319" t="s">
        <v>74</v>
      </c>
      <c r="D154" s="319" t="s">
        <v>75</v>
      </c>
      <c r="E154" s="320" t="s">
        <v>76</v>
      </c>
      <c r="F154" s="321">
        <v>1</v>
      </c>
      <c r="G154" s="319">
        <v>40</v>
      </c>
      <c r="H154" s="322">
        <v>40</v>
      </c>
      <c r="I154" s="322">
        <v>40</v>
      </c>
      <c r="J154" s="343">
        <f t="shared" si="4"/>
        <v>6.4000000000000001E-2</v>
      </c>
      <c r="L154" s="324"/>
    </row>
    <row r="155" spans="1:12" s="323" customFormat="1" ht="24.95" customHeight="1" x14ac:dyDescent="0.3">
      <c r="A155" s="321" t="s">
        <v>41</v>
      </c>
      <c r="B155" s="451">
        <v>30381</v>
      </c>
      <c r="C155" s="319" t="s">
        <v>77</v>
      </c>
      <c r="D155" s="319" t="s">
        <v>78</v>
      </c>
      <c r="E155" s="320" t="s">
        <v>195</v>
      </c>
      <c r="F155" s="321">
        <v>1</v>
      </c>
      <c r="G155" s="319">
        <v>51</v>
      </c>
      <c r="H155" s="322">
        <v>51</v>
      </c>
      <c r="I155" s="322">
        <v>76</v>
      </c>
      <c r="J155" s="343">
        <f t="shared" si="4"/>
        <v>0.19767599999999999</v>
      </c>
      <c r="L155" s="324"/>
    </row>
    <row r="156" spans="1:12" s="323" customFormat="1" ht="24.95" customHeight="1" x14ac:dyDescent="0.3">
      <c r="A156" s="321" t="s">
        <v>41</v>
      </c>
      <c r="B156" s="451">
        <v>30382</v>
      </c>
      <c r="C156" s="319" t="s">
        <v>77</v>
      </c>
      <c r="D156" s="319" t="s">
        <v>78</v>
      </c>
      <c r="E156" s="320" t="s">
        <v>195</v>
      </c>
      <c r="F156" s="321">
        <v>1</v>
      </c>
      <c r="G156" s="319">
        <v>40</v>
      </c>
      <c r="H156" s="322">
        <v>40</v>
      </c>
      <c r="I156" s="322">
        <v>40</v>
      </c>
      <c r="J156" s="343">
        <f t="shared" si="4"/>
        <v>6.4000000000000001E-2</v>
      </c>
      <c r="L156" s="324"/>
    </row>
    <row r="157" spans="1:12" s="323" customFormat="1" ht="24.95" customHeight="1" x14ac:dyDescent="0.3">
      <c r="A157" s="321" t="s">
        <v>41</v>
      </c>
      <c r="B157" s="451">
        <v>30383</v>
      </c>
      <c r="C157" s="319" t="s">
        <v>79</v>
      </c>
      <c r="D157" s="319" t="s">
        <v>196</v>
      </c>
      <c r="E157" s="320" t="s">
        <v>80</v>
      </c>
      <c r="F157" s="321">
        <v>1</v>
      </c>
      <c r="G157" s="319">
        <v>51</v>
      </c>
      <c r="H157" s="322">
        <v>51</v>
      </c>
      <c r="I157" s="322">
        <v>76</v>
      </c>
      <c r="J157" s="343">
        <f t="shared" si="4"/>
        <v>0.19767599999999999</v>
      </c>
      <c r="L157" s="324"/>
    </row>
    <row r="158" spans="1:12" s="323" customFormat="1" ht="24.95" customHeight="1" x14ac:dyDescent="0.3">
      <c r="A158" s="321" t="s">
        <v>41</v>
      </c>
      <c r="B158" s="451">
        <v>30384</v>
      </c>
      <c r="C158" s="319" t="s">
        <v>79</v>
      </c>
      <c r="D158" s="319" t="s">
        <v>196</v>
      </c>
      <c r="E158" s="320" t="s">
        <v>80</v>
      </c>
      <c r="F158" s="321">
        <v>1</v>
      </c>
      <c r="G158" s="319">
        <v>40</v>
      </c>
      <c r="H158" s="322">
        <v>40</v>
      </c>
      <c r="I158" s="322">
        <v>40</v>
      </c>
      <c r="J158" s="343">
        <f t="shared" si="4"/>
        <v>6.4000000000000001E-2</v>
      </c>
      <c r="L158" s="324"/>
    </row>
    <row r="159" spans="1:12" s="323" customFormat="1" ht="24.95" customHeight="1" x14ac:dyDescent="0.3">
      <c r="A159" s="321" t="s">
        <v>41</v>
      </c>
      <c r="B159" s="451">
        <v>30385</v>
      </c>
      <c r="C159" s="319" t="s">
        <v>81</v>
      </c>
      <c r="D159" s="319" t="s">
        <v>82</v>
      </c>
      <c r="E159" s="320" t="s">
        <v>83</v>
      </c>
      <c r="F159" s="321">
        <v>1</v>
      </c>
      <c r="G159" s="319">
        <v>40</v>
      </c>
      <c r="H159" s="322">
        <v>40</v>
      </c>
      <c r="I159" s="322">
        <v>40</v>
      </c>
      <c r="J159" s="343">
        <f t="shared" si="4"/>
        <v>6.4000000000000001E-2</v>
      </c>
      <c r="L159" s="324"/>
    </row>
    <row r="160" spans="1:12" s="109" customFormat="1" ht="24.75" customHeight="1" x14ac:dyDescent="0.3">
      <c r="A160" s="321" t="s">
        <v>1037</v>
      </c>
      <c r="B160" s="359">
        <v>30497</v>
      </c>
      <c r="C160" s="319" t="s">
        <v>1038</v>
      </c>
      <c r="D160" s="319" t="s">
        <v>1039</v>
      </c>
      <c r="E160" s="320" t="s">
        <v>1040</v>
      </c>
      <c r="F160" s="321">
        <v>1</v>
      </c>
      <c r="G160" s="319">
        <v>46</v>
      </c>
      <c r="H160" s="322">
        <v>46</v>
      </c>
      <c r="I160" s="322">
        <v>72</v>
      </c>
      <c r="J160" s="333">
        <f t="shared" si="4"/>
        <v>0.15235199999999999</v>
      </c>
      <c r="K160" s="299"/>
    </row>
    <row r="161" spans="1:12" s="323" customFormat="1" ht="24.95" customHeight="1" x14ac:dyDescent="0.3">
      <c r="A161" s="321" t="s">
        <v>41</v>
      </c>
      <c r="B161" s="451">
        <v>30386</v>
      </c>
      <c r="C161" s="319" t="s">
        <v>81</v>
      </c>
      <c r="D161" s="319" t="s">
        <v>82</v>
      </c>
      <c r="E161" s="320" t="s">
        <v>83</v>
      </c>
      <c r="F161" s="321">
        <v>1</v>
      </c>
      <c r="G161" s="319">
        <v>40</v>
      </c>
      <c r="H161" s="322">
        <v>40</v>
      </c>
      <c r="I161" s="322">
        <v>40</v>
      </c>
      <c r="J161" s="343">
        <f t="shared" si="4"/>
        <v>6.4000000000000001E-2</v>
      </c>
      <c r="L161" s="324"/>
    </row>
    <row r="162" spans="1:12" s="323" customFormat="1" ht="24.95" customHeight="1" x14ac:dyDescent="0.3">
      <c r="A162" s="321" t="s">
        <v>41</v>
      </c>
      <c r="B162" s="451">
        <v>30387</v>
      </c>
      <c r="C162" s="319" t="s">
        <v>84</v>
      </c>
      <c r="D162" s="319" t="s">
        <v>85</v>
      </c>
      <c r="E162" s="320" t="s">
        <v>86</v>
      </c>
      <c r="F162" s="321">
        <v>1</v>
      </c>
      <c r="G162" s="319">
        <v>40</v>
      </c>
      <c r="H162" s="322">
        <v>40</v>
      </c>
      <c r="I162" s="322">
        <v>40</v>
      </c>
      <c r="J162" s="343">
        <f t="shared" si="4"/>
        <v>6.4000000000000001E-2</v>
      </c>
      <c r="L162" s="324"/>
    </row>
    <row r="163" spans="1:12" s="323" customFormat="1" ht="24.95" customHeight="1" x14ac:dyDescent="0.3">
      <c r="A163" s="321" t="s">
        <v>41</v>
      </c>
      <c r="B163" s="451">
        <v>30388</v>
      </c>
      <c r="C163" s="319" t="s">
        <v>87</v>
      </c>
      <c r="D163" s="319" t="s">
        <v>88</v>
      </c>
      <c r="E163" s="320" t="s">
        <v>89</v>
      </c>
      <c r="F163" s="321">
        <v>1</v>
      </c>
      <c r="G163" s="319">
        <v>46</v>
      </c>
      <c r="H163" s="322">
        <v>46</v>
      </c>
      <c r="I163" s="322">
        <v>72</v>
      </c>
      <c r="J163" s="343">
        <f t="shared" si="4"/>
        <v>0.15235199999999999</v>
      </c>
      <c r="L163" s="324"/>
    </row>
    <row r="164" spans="1:12" s="323" customFormat="1" ht="24.95" customHeight="1" x14ac:dyDescent="0.3">
      <c r="A164" s="321" t="s">
        <v>41</v>
      </c>
      <c r="B164" s="451">
        <v>30389</v>
      </c>
      <c r="C164" s="319" t="s">
        <v>90</v>
      </c>
      <c r="D164" s="319" t="s">
        <v>91</v>
      </c>
      <c r="E164" s="320" t="s">
        <v>92</v>
      </c>
      <c r="F164" s="321">
        <v>1</v>
      </c>
      <c r="G164" s="319">
        <v>40</v>
      </c>
      <c r="H164" s="322">
        <v>40</v>
      </c>
      <c r="I164" s="322">
        <v>40</v>
      </c>
      <c r="J164" s="343">
        <f t="shared" si="4"/>
        <v>6.4000000000000001E-2</v>
      </c>
      <c r="L164" s="324"/>
    </row>
    <row r="165" spans="1:12" s="323" customFormat="1" ht="24.95" customHeight="1" x14ac:dyDescent="0.3">
      <c r="A165" s="321" t="s">
        <v>41</v>
      </c>
      <c r="B165" s="451">
        <v>30390</v>
      </c>
      <c r="C165" s="319" t="s">
        <v>93</v>
      </c>
      <c r="D165" s="319" t="s">
        <v>94</v>
      </c>
      <c r="E165" s="320" t="s">
        <v>95</v>
      </c>
      <c r="F165" s="321">
        <v>1</v>
      </c>
      <c r="G165" s="319">
        <v>40</v>
      </c>
      <c r="H165" s="322">
        <v>40</v>
      </c>
      <c r="I165" s="322">
        <v>40</v>
      </c>
      <c r="J165" s="343">
        <f t="shared" si="4"/>
        <v>6.4000000000000001E-2</v>
      </c>
      <c r="L165" s="324"/>
    </row>
    <row r="166" spans="1:12" s="325" customFormat="1" ht="24.95" customHeight="1" x14ac:dyDescent="0.3">
      <c r="A166" s="321" t="s">
        <v>41</v>
      </c>
      <c r="B166" s="451">
        <v>30391</v>
      </c>
      <c r="C166" s="319" t="s">
        <v>42</v>
      </c>
      <c r="D166" s="319" t="s">
        <v>43</v>
      </c>
      <c r="E166" s="320" t="s">
        <v>44</v>
      </c>
      <c r="F166" s="321">
        <v>1</v>
      </c>
      <c r="G166" s="319">
        <v>40</v>
      </c>
      <c r="H166" s="322">
        <v>40</v>
      </c>
      <c r="I166" s="322">
        <v>40</v>
      </c>
      <c r="J166" s="343">
        <f t="shared" si="4"/>
        <v>6.4000000000000001E-2</v>
      </c>
      <c r="L166" s="1"/>
    </row>
    <row r="167" spans="1:12" s="325" customFormat="1" ht="24.95" customHeight="1" x14ac:dyDescent="0.3">
      <c r="A167" s="321" t="s">
        <v>41</v>
      </c>
      <c r="B167" s="451">
        <v>30392</v>
      </c>
      <c r="C167" s="319" t="s">
        <v>45</v>
      </c>
      <c r="D167" s="319" t="s">
        <v>46</v>
      </c>
      <c r="E167" s="320" t="s">
        <v>47</v>
      </c>
      <c r="F167" s="321">
        <v>1</v>
      </c>
      <c r="G167" s="319">
        <v>46</v>
      </c>
      <c r="H167" s="322">
        <v>46</v>
      </c>
      <c r="I167" s="322">
        <v>72</v>
      </c>
      <c r="J167" s="343">
        <f t="shared" si="4"/>
        <v>0.15235199999999999</v>
      </c>
      <c r="L167" s="1"/>
    </row>
    <row r="168" spans="1:12" s="325" customFormat="1" ht="24.95" customHeight="1" x14ac:dyDescent="0.3">
      <c r="A168" s="321" t="s">
        <v>41</v>
      </c>
      <c r="B168" s="451">
        <v>30393</v>
      </c>
      <c r="C168" s="319" t="s">
        <v>45</v>
      </c>
      <c r="D168" s="319" t="s">
        <v>46</v>
      </c>
      <c r="E168" s="320" t="s">
        <v>47</v>
      </c>
      <c r="F168" s="321">
        <v>1</v>
      </c>
      <c r="G168" s="319">
        <v>40</v>
      </c>
      <c r="H168" s="322">
        <v>40</v>
      </c>
      <c r="I168" s="322">
        <v>40</v>
      </c>
      <c r="J168" s="343">
        <f t="shared" si="4"/>
        <v>6.4000000000000001E-2</v>
      </c>
      <c r="L168" s="1"/>
    </row>
    <row r="169" spans="1:12" s="325" customFormat="1" ht="24.95" customHeight="1" x14ac:dyDescent="0.3">
      <c r="A169" s="321" t="s">
        <v>41</v>
      </c>
      <c r="B169" s="451">
        <v>30394</v>
      </c>
      <c r="C169" s="319" t="s">
        <v>996</v>
      </c>
      <c r="D169" s="319" t="s">
        <v>995</v>
      </c>
      <c r="E169" s="320" t="s">
        <v>48</v>
      </c>
      <c r="F169" s="321">
        <v>1</v>
      </c>
      <c r="G169" s="319">
        <v>40</v>
      </c>
      <c r="H169" s="322">
        <v>40</v>
      </c>
      <c r="I169" s="322">
        <v>40</v>
      </c>
      <c r="J169" s="343">
        <f t="shared" si="4"/>
        <v>6.4000000000000001E-2</v>
      </c>
      <c r="L169" s="1"/>
    </row>
    <row r="170" spans="1:12" s="325" customFormat="1" ht="24.95" customHeight="1" x14ac:dyDescent="0.3">
      <c r="A170" s="321" t="s">
        <v>41</v>
      </c>
      <c r="B170" s="451">
        <v>30395</v>
      </c>
      <c r="C170" s="319" t="s">
        <v>49</v>
      </c>
      <c r="D170" s="319" t="s">
        <v>50</v>
      </c>
      <c r="E170" s="320" t="s">
        <v>51</v>
      </c>
      <c r="F170" s="321">
        <v>1</v>
      </c>
      <c r="G170" s="319">
        <v>40</v>
      </c>
      <c r="H170" s="322">
        <v>40</v>
      </c>
      <c r="I170" s="322">
        <v>40</v>
      </c>
      <c r="J170" s="343">
        <f t="shared" si="4"/>
        <v>6.4000000000000001E-2</v>
      </c>
      <c r="L170" s="1"/>
    </row>
    <row r="171" spans="1:12" s="325" customFormat="1" ht="24.95" customHeight="1" x14ac:dyDescent="0.3">
      <c r="A171" s="321" t="s">
        <v>41</v>
      </c>
      <c r="B171" s="451">
        <v>30396</v>
      </c>
      <c r="C171" s="319" t="s">
        <v>52</v>
      </c>
      <c r="D171" s="319" t="s">
        <v>53</v>
      </c>
      <c r="E171" s="320" t="s">
        <v>54</v>
      </c>
      <c r="F171" s="321">
        <v>1</v>
      </c>
      <c r="G171" s="319">
        <v>40</v>
      </c>
      <c r="H171" s="322">
        <v>40</v>
      </c>
      <c r="I171" s="322">
        <v>40</v>
      </c>
      <c r="J171" s="343">
        <f t="shared" si="4"/>
        <v>6.4000000000000001E-2</v>
      </c>
      <c r="L171" s="1"/>
    </row>
    <row r="172" spans="1:12" s="325" customFormat="1" ht="24.95" customHeight="1" x14ac:dyDescent="0.3">
      <c r="A172" s="321" t="s">
        <v>938</v>
      </c>
      <c r="B172" s="451">
        <v>30397</v>
      </c>
      <c r="C172" s="319" t="s">
        <v>55</v>
      </c>
      <c r="D172" s="319" t="s">
        <v>56</v>
      </c>
      <c r="E172" s="320" t="s">
        <v>57</v>
      </c>
      <c r="F172" s="321">
        <v>1</v>
      </c>
      <c r="G172" s="319">
        <v>56</v>
      </c>
      <c r="H172" s="322">
        <v>56</v>
      </c>
      <c r="I172" s="322">
        <v>80</v>
      </c>
      <c r="J172" s="343">
        <f t="shared" si="4"/>
        <v>0.25087999999999999</v>
      </c>
      <c r="L172" s="1"/>
    </row>
    <row r="173" spans="1:12" s="325" customFormat="1" ht="24.95" customHeight="1" x14ac:dyDescent="0.3">
      <c r="A173" s="321" t="s">
        <v>938</v>
      </c>
      <c r="B173" s="451">
        <v>30398</v>
      </c>
      <c r="C173" s="319" t="s">
        <v>55</v>
      </c>
      <c r="D173" s="319" t="s">
        <v>56</v>
      </c>
      <c r="E173" s="320" t="s">
        <v>57</v>
      </c>
      <c r="F173" s="321">
        <v>1</v>
      </c>
      <c r="G173" s="319">
        <v>40</v>
      </c>
      <c r="H173" s="322">
        <v>40</v>
      </c>
      <c r="I173" s="322">
        <v>40</v>
      </c>
      <c r="J173" s="343">
        <f t="shared" si="4"/>
        <v>6.4000000000000001E-2</v>
      </c>
      <c r="L173" s="1"/>
    </row>
    <row r="174" spans="1:12" s="325" customFormat="1" ht="24.95" customHeight="1" x14ac:dyDescent="0.3">
      <c r="A174" s="321" t="s">
        <v>96</v>
      </c>
      <c r="B174" s="451">
        <v>30292</v>
      </c>
      <c r="C174" s="319" t="s">
        <v>97</v>
      </c>
      <c r="D174" s="319" t="s">
        <v>98</v>
      </c>
      <c r="E174" s="320" t="s">
        <v>99</v>
      </c>
      <c r="F174" s="321">
        <v>1</v>
      </c>
      <c r="G174" s="319">
        <v>56</v>
      </c>
      <c r="H174" s="322">
        <v>56</v>
      </c>
      <c r="I174" s="322">
        <v>80</v>
      </c>
      <c r="J174" s="343">
        <f t="shared" si="4"/>
        <v>0.25087999999999999</v>
      </c>
      <c r="L174" s="1"/>
    </row>
    <row r="175" spans="1:12" s="325" customFormat="1" ht="24.95" customHeight="1" x14ac:dyDescent="0.3">
      <c r="A175" s="321" t="s">
        <v>25</v>
      </c>
      <c r="B175" s="451">
        <v>30399</v>
      </c>
      <c r="C175" s="319" t="s">
        <v>26</v>
      </c>
      <c r="D175" s="319" t="s">
        <v>27</v>
      </c>
      <c r="E175" s="320" t="s">
        <v>28</v>
      </c>
      <c r="F175" s="321">
        <v>1</v>
      </c>
      <c r="G175" s="319">
        <v>58</v>
      </c>
      <c r="H175" s="322">
        <v>58</v>
      </c>
      <c r="I175" s="322">
        <v>92</v>
      </c>
      <c r="J175" s="343">
        <f t="shared" si="4"/>
        <v>0.30948799999999999</v>
      </c>
      <c r="L175" s="1"/>
    </row>
    <row r="176" spans="1:12" s="325" customFormat="1" ht="24.95" customHeight="1" x14ac:dyDescent="0.3">
      <c r="A176" s="321" t="s">
        <v>25</v>
      </c>
      <c r="B176" s="451">
        <v>30400</v>
      </c>
      <c r="C176" s="319" t="s">
        <v>26</v>
      </c>
      <c r="D176" s="319" t="s">
        <v>27</v>
      </c>
      <c r="E176" s="320" t="s">
        <v>28</v>
      </c>
      <c r="F176" s="321">
        <v>1</v>
      </c>
      <c r="G176" s="319">
        <v>40</v>
      </c>
      <c r="H176" s="322">
        <v>40</v>
      </c>
      <c r="I176" s="322">
        <v>40</v>
      </c>
      <c r="J176" s="343">
        <f t="shared" si="4"/>
        <v>6.4000000000000001E-2</v>
      </c>
      <c r="L176" s="1"/>
    </row>
    <row r="177" spans="1:12" s="325" customFormat="1" ht="24.95" customHeight="1" x14ac:dyDescent="0.3">
      <c r="A177" s="321" t="s">
        <v>25</v>
      </c>
      <c r="B177" s="451">
        <v>30401</v>
      </c>
      <c r="C177" s="319" t="s">
        <v>26</v>
      </c>
      <c r="D177" s="319" t="s">
        <v>27</v>
      </c>
      <c r="E177" s="320" t="s">
        <v>28</v>
      </c>
      <c r="F177" s="321">
        <v>1</v>
      </c>
      <c r="G177" s="319">
        <v>58</v>
      </c>
      <c r="H177" s="322">
        <v>58</v>
      </c>
      <c r="I177" s="322">
        <v>47</v>
      </c>
      <c r="J177" s="343">
        <f t="shared" si="4"/>
        <v>0.158108</v>
      </c>
      <c r="L177" s="1"/>
    </row>
    <row r="178" spans="1:12" s="325" customFormat="1" ht="24.95" customHeight="1" x14ac:dyDescent="0.3">
      <c r="A178" s="321" t="s">
        <v>29</v>
      </c>
      <c r="B178" s="451">
        <v>30402</v>
      </c>
      <c r="C178" s="319" t="s">
        <v>31</v>
      </c>
      <c r="D178" s="319" t="s">
        <v>30</v>
      </c>
      <c r="E178" s="320" t="s">
        <v>32</v>
      </c>
      <c r="F178" s="321">
        <v>1</v>
      </c>
      <c r="G178" s="319">
        <v>58</v>
      </c>
      <c r="H178" s="322">
        <v>58</v>
      </c>
      <c r="I178" s="322">
        <v>92</v>
      </c>
      <c r="J178" s="343">
        <f t="shared" si="4"/>
        <v>0.30948799999999999</v>
      </c>
      <c r="L178" s="1"/>
    </row>
    <row r="179" spans="1:12" s="325" customFormat="1" ht="24.95" customHeight="1" x14ac:dyDescent="0.3">
      <c r="A179" s="321" t="s">
        <v>29</v>
      </c>
      <c r="B179" s="451">
        <v>30403</v>
      </c>
      <c r="C179" s="319" t="s">
        <v>31</v>
      </c>
      <c r="D179" s="319" t="s">
        <v>30</v>
      </c>
      <c r="E179" s="320" t="s">
        <v>32</v>
      </c>
      <c r="F179" s="321">
        <v>1</v>
      </c>
      <c r="G179" s="319">
        <v>40</v>
      </c>
      <c r="H179" s="322">
        <v>40</v>
      </c>
      <c r="I179" s="322">
        <v>40</v>
      </c>
      <c r="J179" s="343">
        <f t="shared" si="4"/>
        <v>6.4000000000000001E-2</v>
      </c>
      <c r="L179" s="1"/>
    </row>
    <row r="180" spans="1:12" s="325" customFormat="1" ht="24.95" customHeight="1" x14ac:dyDescent="0.3">
      <c r="A180" s="321" t="s">
        <v>33</v>
      </c>
      <c r="B180" s="451">
        <v>30404</v>
      </c>
      <c r="C180" s="319" t="s">
        <v>34</v>
      </c>
      <c r="D180" s="319" t="s">
        <v>35</v>
      </c>
      <c r="E180" s="320" t="s">
        <v>36</v>
      </c>
      <c r="F180" s="321">
        <v>1</v>
      </c>
      <c r="G180" s="319">
        <v>58</v>
      </c>
      <c r="H180" s="322">
        <v>58</v>
      </c>
      <c r="I180" s="322">
        <v>92</v>
      </c>
      <c r="J180" s="343">
        <f t="shared" si="4"/>
        <v>0.30948799999999999</v>
      </c>
      <c r="L180" s="1"/>
    </row>
    <row r="181" spans="1:12" s="325" customFormat="1" ht="24.95" customHeight="1" x14ac:dyDescent="0.3">
      <c r="A181" s="321" t="s">
        <v>33</v>
      </c>
      <c r="B181" s="451">
        <v>30405</v>
      </c>
      <c r="C181" s="319" t="s">
        <v>34</v>
      </c>
      <c r="D181" s="319" t="s">
        <v>35</v>
      </c>
      <c r="E181" s="320" t="s">
        <v>36</v>
      </c>
      <c r="F181" s="321">
        <v>1</v>
      </c>
      <c r="G181" s="319">
        <v>40</v>
      </c>
      <c r="H181" s="322">
        <v>40</v>
      </c>
      <c r="I181" s="322">
        <v>40</v>
      </c>
      <c r="J181" s="343">
        <f t="shared" si="4"/>
        <v>6.4000000000000001E-2</v>
      </c>
      <c r="L181" s="1"/>
    </row>
    <row r="182" spans="1:12" s="325" customFormat="1" ht="24.95" customHeight="1" x14ac:dyDescent="0.3">
      <c r="A182" s="321" t="s">
        <v>37</v>
      </c>
      <c r="B182" s="451">
        <v>30406</v>
      </c>
      <c r="C182" s="319" t="s">
        <v>38</v>
      </c>
      <c r="D182" s="319" t="s">
        <v>39</v>
      </c>
      <c r="E182" s="320" t="s">
        <v>40</v>
      </c>
      <c r="F182" s="321">
        <v>1</v>
      </c>
      <c r="G182" s="319">
        <v>56</v>
      </c>
      <c r="H182" s="322">
        <v>56</v>
      </c>
      <c r="I182" s="322">
        <v>80</v>
      </c>
      <c r="J182" s="343">
        <f t="shared" si="4"/>
        <v>0.25087999999999999</v>
      </c>
      <c r="L182" s="1"/>
    </row>
    <row r="183" spans="1:12" s="325" customFormat="1" ht="24.95" customHeight="1" x14ac:dyDescent="0.3">
      <c r="A183" s="321" t="s">
        <v>37</v>
      </c>
      <c r="B183" s="451">
        <v>30407</v>
      </c>
      <c r="C183" s="319" t="s">
        <v>38</v>
      </c>
      <c r="D183" s="319" t="s">
        <v>39</v>
      </c>
      <c r="E183" s="320" t="s">
        <v>40</v>
      </c>
      <c r="F183" s="321">
        <v>1</v>
      </c>
      <c r="G183" s="319">
        <v>40</v>
      </c>
      <c r="H183" s="322">
        <v>40</v>
      </c>
      <c r="I183" s="322">
        <v>40</v>
      </c>
      <c r="J183" s="343">
        <f t="shared" si="4"/>
        <v>6.4000000000000001E-2</v>
      </c>
      <c r="L183" s="1"/>
    </row>
    <row r="184" spans="1:12" s="325" customFormat="1" ht="24.95" customHeight="1" x14ac:dyDescent="0.3">
      <c r="A184" s="321" t="s">
        <v>104</v>
      </c>
      <c r="B184" s="451">
        <v>30408</v>
      </c>
      <c r="C184" s="319" t="s">
        <v>105</v>
      </c>
      <c r="D184" s="319" t="s">
        <v>106</v>
      </c>
      <c r="E184" s="320" t="s">
        <v>107</v>
      </c>
      <c r="F184" s="321">
        <v>1</v>
      </c>
      <c r="G184" s="319">
        <v>93</v>
      </c>
      <c r="H184" s="322">
        <v>58</v>
      </c>
      <c r="I184" s="322">
        <v>66</v>
      </c>
      <c r="J184" s="343">
        <f t="shared" si="4"/>
        <v>0.35600399999999999</v>
      </c>
      <c r="K184" s="325" t="s">
        <v>108</v>
      </c>
      <c r="L184" s="1"/>
    </row>
    <row r="185" spans="1:12" s="325" customFormat="1" ht="24.95" customHeight="1" x14ac:dyDescent="0.3">
      <c r="A185" s="321" t="s">
        <v>109</v>
      </c>
      <c r="B185" s="451">
        <v>30409</v>
      </c>
      <c r="C185" s="319" t="s">
        <v>110</v>
      </c>
      <c r="D185" s="319" t="s">
        <v>111</v>
      </c>
      <c r="E185" s="320" t="s">
        <v>112</v>
      </c>
      <c r="F185" s="321">
        <v>1</v>
      </c>
      <c r="G185" s="319">
        <v>40</v>
      </c>
      <c r="H185" s="322">
        <v>40</v>
      </c>
      <c r="I185" s="322">
        <v>40</v>
      </c>
      <c r="J185" s="343">
        <f t="shared" si="4"/>
        <v>6.4000000000000001E-2</v>
      </c>
      <c r="L185" s="1"/>
    </row>
    <row r="186" spans="1:12" s="325" customFormat="1" ht="24.95" customHeight="1" x14ac:dyDescent="0.3">
      <c r="A186" s="321" t="s">
        <v>253</v>
      </c>
      <c r="B186" s="451">
        <v>30410</v>
      </c>
      <c r="C186" s="319" t="s">
        <v>254</v>
      </c>
      <c r="D186" s="319" t="s">
        <v>255</v>
      </c>
      <c r="E186" s="320" t="s">
        <v>256</v>
      </c>
      <c r="F186" s="321">
        <v>1</v>
      </c>
      <c r="G186" s="319">
        <v>52</v>
      </c>
      <c r="H186" s="322">
        <v>62</v>
      </c>
      <c r="I186" s="322">
        <v>150</v>
      </c>
      <c r="J186" s="343">
        <f t="shared" si="4"/>
        <v>0.48359999999999997</v>
      </c>
      <c r="L186" s="1"/>
    </row>
    <row r="187" spans="1:12" s="325" customFormat="1" ht="24.95" customHeight="1" x14ac:dyDescent="0.3">
      <c r="A187" s="321" t="s">
        <v>113</v>
      </c>
      <c r="B187" s="451">
        <v>30412</v>
      </c>
      <c r="C187" s="319" t="s">
        <v>114</v>
      </c>
      <c r="D187" s="319" t="s">
        <v>115</v>
      </c>
      <c r="E187" s="320" t="s">
        <v>116</v>
      </c>
      <c r="F187" s="321">
        <v>1</v>
      </c>
      <c r="G187" s="319">
        <v>40</v>
      </c>
      <c r="H187" s="322">
        <v>40</v>
      </c>
      <c r="I187" s="322">
        <v>40</v>
      </c>
      <c r="J187" s="343">
        <f t="shared" si="4"/>
        <v>6.4000000000000001E-2</v>
      </c>
      <c r="L187" s="1"/>
    </row>
    <row r="188" spans="1:12" s="325" customFormat="1" ht="24.95" customHeight="1" x14ac:dyDescent="0.3">
      <c r="A188" s="321" t="s">
        <v>117</v>
      </c>
      <c r="B188" s="451">
        <v>30413</v>
      </c>
      <c r="C188" s="319" t="s">
        <v>118</v>
      </c>
      <c r="D188" s="319" t="s">
        <v>119</v>
      </c>
      <c r="E188" s="320" t="s">
        <v>120</v>
      </c>
      <c r="F188" s="321">
        <v>1</v>
      </c>
      <c r="G188" s="319">
        <v>46</v>
      </c>
      <c r="H188" s="322">
        <v>46</v>
      </c>
      <c r="I188" s="322">
        <v>72</v>
      </c>
      <c r="J188" s="343">
        <f t="shared" si="4"/>
        <v>0.15235199999999999</v>
      </c>
      <c r="L188" s="1"/>
    </row>
    <row r="189" spans="1:12" s="325" customFormat="1" ht="24.95" customHeight="1" x14ac:dyDescent="0.3">
      <c r="A189" s="321" t="s">
        <v>121</v>
      </c>
      <c r="B189" s="451">
        <v>30414</v>
      </c>
      <c r="C189" s="319" t="s">
        <v>122</v>
      </c>
      <c r="D189" s="319" t="s">
        <v>123</v>
      </c>
      <c r="E189" s="320" t="s">
        <v>124</v>
      </c>
      <c r="F189" s="321">
        <v>1</v>
      </c>
      <c r="G189" s="319">
        <v>56</v>
      </c>
      <c r="H189" s="322">
        <v>56</v>
      </c>
      <c r="I189" s="322">
        <v>80</v>
      </c>
      <c r="J189" s="343">
        <f t="shared" si="4"/>
        <v>0.25087999999999999</v>
      </c>
      <c r="L189" s="1"/>
    </row>
    <row r="190" spans="1:12" s="325" customFormat="1" ht="24.95" customHeight="1" x14ac:dyDescent="0.3">
      <c r="A190" s="321" t="s">
        <v>121</v>
      </c>
      <c r="B190" s="451">
        <v>30415</v>
      </c>
      <c r="C190" s="319" t="s">
        <v>122</v>
      </c>
      <c r="D190" s="319" t="s">
        <v>123</v>
      </c>
      <c r="E190" s="320" t="s">
        <v>124</v>
      </c>
      <c r="F190" s="321">
        <v>1</v>
      </c>
      <c r="G190" s="319">
        <v>40</v>
      </c>
      <c r="H190" s="322">
        <v>40</v>
      </c>
      <c r="I190" s="322">
        <v>40</v>
      </c>
      <c r="J190" s="343">
        <f t="shared" si="4"/>
        <v>6.4000000000000001E-2</v>
      </c>
      <c r="L190" s="1"/>
    </row>
    <row r="191" spans="1:12" s="325" customFormat="1" ht="24.95" customHeight="1" x14ac:dyDescent="0.3">
      <c r="A191" s="321" t="s">
        <v>41</v>
      </c>
      <c r="B191" s="451">
        <v>30416</v>
      </c>
      <c r="C191" s="319" t="s">
        <v>125</v>
      </c>
      <c r="D191" s="319" t="s">
        <v>126</v>
      </c>
      <c r="E191" s="320" t="s">
        <v>127</v>
      </c>
      <c r="F191" s="321">
        <v>1</v>
      </c>
      <c r="G191" s="319">
        <v>40</v>
      </c>
      <c r="H191" s="322">
        <v>40</v>
      </c>
      <c r="I191" s="322">
        <v>40</v>
      </c>
      <c r="J191" s="343">
        <f t="shared" si="4"/>
        <v>6.4000000000000001E-2</v>
      </c>
      <c r="L191" s="1"/>
    </row>
    <row r="192" spans="1:12" s="325" customFormat="1" ht="24.95" customHeight="1" x14ac:dyDescent="0.3">
      <c r="A192" s="321" t="s">
        <v>41</v>
      </c>
      <c r="B192" s="451">
        <v>30417</v>
      </c>
      <c r="C192" s="319" t="s">
        <v>125</v>
      </c>
      <c r="D192" s="319" t="s">
        <v>126</v>
      </c>
      <c r="E192" s="320" t="s">
        <v>127</v>
      </c>
      <c r="F192" s="321">
        <v>1</v>
      </c>
      <c r="G192" s="319">
        <v>40</v>
      </c>
      <c r="H192" s="322">
        <v>40</v>
      </c>
      <c r="I192" s="322">
        <v>40</v>
      </c>
      <c r="J192" s="343">
        <f t="shared" si="4"/>
        <v>6.4000000000000001E-2</v>
      </c>
      <c r="L192" s="1"/>
    </row>
    <row r="193" spans="1:12" s="325" customFormat="1" ht="24.95" customHeight="1" x14ac:dyDescent="0.3">
      <c r="A193" s="321" t="s">
        <v>41</v>
      </c>
      <c r="B193" s="451">
        <v>30418</v>
      </c>
      <c r="C193" s="319" t="s">
        <v>128</v>
      </c>
      <c r="D193" s="319" t="s">
        <v>129</v>
      </c>
      <c r="E193" s="320" t="s">
        <v>130</v>
      </c>
      <c r="F193" s="321">
        <v>1</v>
      </c>
      <c r="G193" s="319">
        <v>40</v>
      </c>
      <c r="H193" s="322">
        <v>40</v>
      </c>
      <c r="I193" s="322">
        <v>40</v>
      </c>
      <c r="J193" s="343">
        <f t="shared" si="4"/>
        <v>6.4000000000000001E-2</v>
      </c>
      <c r="L193" s="1"/>
    </row>
    <row r="194" spans="1:12" s="325" customFormat="1" ht="24.95" customHeight="1" x14ac:dyDescent="0.3">
      <c r="A194" s="321" t="s">
        <v>41</v>
      </c>
      <c r="B194" s="451">
        <v>30419</v>
      </c>
      <c r="C194" s="319" t="s">
        <v>131</v>
      </c>
      <c r="D194" s="319" t="s">
        <v>132</v>
      </c>
      <c r="E194" s="320" t="s">
        <v>133</v>
      </c>
      <c r="F194" s="321">
        <v>1</v>
      </c>
      <c r="G194" s="319">
        <v>40</v>
      </c>
      <c r="H194" s="322">
        <v>40</v>
      </c>
      <c r="I194" s="322">
        <v>40</v>
      </c>
      <c r="J194" s="343">
        <f t="shared" si="4"/>
        <v>6.4000000000000001E-2</v>
      </c>
      <c r="L194" s="1"/>
    </row>
    <row r="195" spans="1:12" s="325" customFormat="1" ht="24.95" customHeight="1" x14ac:dyDescent="0.3">
      <c r="A195" s="321" t="s">
        <v>41</v>
      </c>
      <c r="B195" s="451">
        <v>30420</v>
      </c>
      <c r="C195" s="319" t="s">
        <v>134</v>
      </c>
      <c r="D195" s="319" t="s">
        <v>135</v>
      </c>
      <c r="E195" s="320" t="s">
        <v>136</v>
      </c>
      <c r="F195" s="321">
        <v>1</v>
      </c>
      <c r="G195" s="319">
        <v>40</v>
      </c>
      <c r="H195" s="322">
        <v>40</v>
      </c>
      <c r="I195" s="322">
        <v>40</v>
      </c>
      <c r="J195" s="343">
        <f t="shared" si="4"/>
        <v>6.4000000000000001E-2</v>
      </c>
      <c r="L195" s="1"/>
    </row>
    <row r="196" spans="1:12" s="325" customFormat="1" ht="24.95" customHeight="1" x14ac:dyDescent="0.3">
      <c r="A196" s="321" t="s">
        <v>41</v>
      </c>
      <c r="B196" s="451">
        <v>30421</v>
      </c>
      <c r="C196" s="319" t="s">
        <v>137</v>
      </c>
      <c r="D196" s="319" t="s">
        <v>138</v>
      </c>
      <c r="E196" s="320" t="s">
        <v>139</v>
      </c>
      <c r="F196" s="321">
        <v>1</v>
      </c>
      <c r="G196" s="319">
        <v>40</v>
      </c>
      <c r="H196" s="322">
        <v>40</v>
      </c>
      <c r="I196" s="322">
        <v>40</v>
      </c>
      <c r="J196" s="343">
        <f t="shared" si="4"/>
        <v>6.4000000000000001E-2</v>
      </c>
      <c r="L196" s="1"/>
    </row>
    <row r="197" spans="1:12" s="325" customFormat="1" ht="24.95" customHeight="1" x14ac:dyDescent="0.3">
      <c r="A197" s="321" t="s">
        <v>41</v>
      </c>
      <c r="B197" s="451">
        <v>30422</v>
      </c>
      <c r="C197" s="319" t="s">
        <v>137</v>
      </c>
      <c r="D197" s="319" t="s">
        <v>138</v>
      </c>
      <c r="E197" s="320" t="s">
        <v>139</v>
      </c>
      <c r="F197" s="321">
        <v>1</v>
      </c>
      <c r="G197" s="319">
        <v>46</v>
      </c>
      <c r="H197" s="322">
        <v>46</v>
      </c>
      <c r="I197" s="322">
        <v>72</v>
      </c>
      <c r="J197" s="343">
        <f t="shared" si="4"/>
        <v>0.15235199999999999</v>
      </c>
      <c r="L197" s="1"/>
    </row>
    <row r="198" spans="1:12" s="325" customFormat="1" ht="24.95" customHeight="1" x14ac:dyDescent="0.3">
      <c r="A198" s="321" t="s">
        <v>41</v>
      </c>
      <c r="B198" s="451">
        <v>30423</v>
      </c>
      <c r="C198" s="319" t="s">
        <v>140</v>
      </c>
      <c r="D198" s="319" t="s">
        <v>141</v>
      </c>
      <c r="E198" s="320" t="s">
        <v>142</v>
      </c>
      <c r="F198" s="321">
        <v>1</v>
      </c>
      <c r="G198" s="319">
        <v>46</v>
      </c>
      <c r="H198" s="322">
        <v>46</v>
      </c>
      <c r="I198" s="322">
        <v>72</v>
      </c>
      <c r="J198" s="343">
        <f t="shared" si="4"/>
        <v>0.15235199999999999</v>
      </c>
      <c r="L198" s="1"/>
    </row>
    <row r="199" spans="1:12" s="325" customFormat="1" ht="24.95" customHeight="1" x14ac:dyDescent="0.3">
      <c r="A199" s="321" t="s">
        <v>41</v>
      </c>
      <c r="B199" s="451">
        <v>30424</v>
      </c>
      <c r="C199" s="319" t="s">
        <v>140</v>
      </c>
      <c r="D199" s="319" t="s">
        <v>141</v>
      </c>
      <c r="E199" s="320" t="s">
        <v>142</v>
      </c>
      <c r="F199" s="321">
        <v>1</v>
      </c>
      <c r="G199" s="319">
        <v>40</v>
      </c>
      <c r="H199" s="322">
        <v>40</v>
      </c>
      <c r="I199" s="322">
        <v>40</v>
      </c>
      <c r="J199" s="343">
        <f t="shared" si="4"/>
        <v>6.4000000000000001E-2</v>
      </c>
      <c r="L199" s="1"/>
    </row>
    <row r="200" spans="1:12" s="325" customFormat="1" ht="24.95" customHeight="1" x14ac:dyDescent="0.3">
      <c r="A200" s="321" t="s">
        <v>41</v>
      </c>
      <c r="B200" s="451">
        <v>30425</v>
      </c>
      <c r="C200" s="319" t="s">
        <v>143</v>
      </c>
      <c r="D200" s="319" t="s">
        <v>144</v>
      </c>
      <c r="E200" s="320" t="s">
        <v>145</v>
      </c>
      <c r="F200" s="321">
        <v>1</v>
      </c>
      <c r="G200" s="319">
        <v>46</v>
      </c>
      <c r="H200" s="322">
        <v>46</v>
      </c>
      <c r="I200" s="322">
        <v>72</v>
      </c>
      <c r="J200" s="343">
        <f t="shared" si="4"/>
        <v>0.15235199999999999</v>
      </c>
      <c r="L200" s="1"/>
    </row>
    <row r="201" spans="1:12" s="325" customFormat="1" ht="24.95" customHeight="1" x14ac:dyDescent="0.3">
      <c r="A201" s="321" t="s">
        <v>41</v>
      </c>
      <c r="B201" s="451">
        <v>30427</v>
      </c>
      <c r="C201" s="319" t="s">
        <v>146</v>
      </c>
      <c r="D201" s="319" t="s">
        <v>147</v>
      </c>
      <c r="E201" s="320" t="s">
        <v>148</v>
      </c>
      <c r="F201" s="321">
        <v>1</v>
      </c>
      <c r="G201" s="319">
        <v>40</v>
      </c>
      <c r="H201" s="322">
        <v>40</v>
      </c>
      <c r="I201" s="322">
        <v>40</v>
      </c>
      <c r="J201" s="343">
        <f t="shared" si="4"/>
        <v>6.4000000000000001E-2</v>
      </c>
      <c r="L201" s="1"/>
    </row>
    <row r="202" spans="1:12" s="325" customFormat="1" ht="24.95" customHeight="1" x14ac:dyDescent="0.3">
      <c r="A202" s="321" t="s">
        <v>41</v>
      </c>
      <c r="B202" s="451">
        <v>30428</v>
      </c>
      <c r="C202" s="319" t="s">
        <v>149</v>
      </c>
      <c r="D202" s="319" t="s">
        <v>150</v>
      </c>
      <c r="E202" s="320" t="s">
        <v>151</v>
      </c>
      <c r="F202" s="321">
        <v>1</v>
      </c>
      <c r="G202" s="319">
        <v>40</v>
      </c>
      <c r="H202" s="322">
        <v>40</v>
      </c>
      <c r="I202" s="322">
        <v>40</v>
      </c>
      <c r="J202" s="343">
        <f>G202*H202*I202/1000000</f>
        <v>6.4000000000000001E-2</v>
      </c>
      <c r="L202" s="1"/>
    </row>
    <row r="203" spans="1:12" s="325" customFormat="1" ht="24.95" customHeight="1" x14ac:dyDescent="0.3">
      <c r="A203" s="321" t="s">
        <v>41</v>
      </c>
      <c r="B203" s="451">
        <v>30429</v>
      </c>
      <c r="C203" s="319" t="s">
        <v>152</v>
      </c>
      <c r="D203" s="319" t="s">
        <v>153</v>
      </c>
      <c r="E203" s="320" t="s">
        <v>154</v>
      </c>
      <c r="F203" s="321">
        <v>1</v>
      </c>
      <c r="G203" s="319">
        <v>40</v>
      </c>
      <c r="H203" s="322">
        <v>40</v>
      </c>
      <c r="I203" s="322">
        <v>40</v>
      </c>
      <c r="J203" s="343">
        <f>G203*H203*I203/1000000</f>
        <v>6.4000000000000001E-2</v>
      </c>
      <c r="L203" s="1"/>
    </row>
    <row r="204" spans="1:12" s="325" customFormat="1" ht="24.95" customHeight="1" x14ac:dyDescent="0.3">
      <c r="A204" s="321" t="s">
        <v>41</v>
      </c>
      <c r="B204" s="451">
        <v>30430</v>
      </c>
      <c r="C204" s="319" t="s">
        <v>155</v>
      </c>
      <c r="D204" s="319" t="s">
        <v>156</v>
      </c>
      <c r="E204" s="320" t="s">
        <v>157</v>
      </c>
      <c r="F204" s="321">
        <v>1</v>
      </c>
      <c r="G204" s="319">
        <v>40</v>
      </c>
      <c r="H204" s="322">
        <v>40</v>
      </c>
      <c r="I204" s="322">
        <v>40</v>
      </c>
      <c r="J204" s="343">
        <f t="shared" ref="J204:J267" si="5">G204*H204*I204/1000000</f>
        <v>6.4000000000000001E-2</v>
      </c>
      <c r="L204" s="1"/>
    </row>
    <row r="205" spans="1:12" s="325" customFormat="1" ht="24.95" customHeight="1" x14ac:dyDescent="0.3">
      <c r="A205" s="321" t="s">
        <v>41</v>
      </c>
      <c r="B205" s="451">
        <v>30431</v>
      </c>
      <c r="C205" s="319" t="s">
        <v>155</v>
      </c>
      <c r="D205" s="319" t="s">
        <v>156</v>
      </c>
      <c r="E205" s="320" t="s">
        <v>157</v>
      </c>
      <c r="F205" s="321">
        <v>1</v>
      </c>
      <c r="G205" s="319">
        <v>40</v>
      </c>
      <c r="H205" s="322">
        <v>40</v>
      </c>
      <c r="I205" s="322">
        <v>40</v>
      </c>
      <c r="J205" s="343">
        <f t="shared" si="5"/>
        <v>6.4000000000000001E-2</v>
      </c>
      <c r="L205" s="1"/>
    </row>
    <row r="206" spans="1:12" s="325" customFormat="1" ht="24.95" customHeight="1" x14ac:dyDescent="0.3">
      <c r="A206" s="321" t="s">
        <v>41</v>
      </c>
      <c r="B206" s="451">
        <v>30432</v>
      </c>
      <c r="C206" s="319" t="s">
        <v>158</v>
      </c>
      <c r="D206" s="319" t="s">
        <v>159</v>
      </c>
      <c r="E206" s="320" t="s">
        <v>160</v>
      </c>
      <c r="F206" s="321">
        <v>1</v>
      </c>
      <c r="G206" s="319">
        <v>40</v>
      </c>
      <c r="H206" s="322">
        <v>40</v>
      </c>
      <c r="I206" s="322">
        <v>40</v>
      </c>
      <c r="J206" s="343">
        <f t="shared" si="5"/>
        <v>6.4000000000000001E-2</v>
      </c>
      <c r="L206" s="1"/>
    </row>
    <row r="207" spans="1:12" s="325" customFormat="1" ht="24.95" customHeight="1" x14ac:dyDescent="0.3">
      <c r="A207" s="321" t="s">
        <v>41</v>
      </c>
      <c r="B207" s="451">
        <v>30433</v>
      </c>
      <c r="C207" s="319" t="s">
        <v>158</v>
      </c>
      <c r="D207" s="319" t="s">
        <v>159</v>
      </c>
      <c r="E207" s="320" t="s">
        <v>160</v>
      </c>
      <c r="F207" s="321">
        <v>1</v>
      </c>
      <c r="G207" s="319">
        <v>40</v>
      </c>
      <c r="H207" s="322">
        <v>40</v>
      </c>
      <c r="I207" s="322">
        <v>40</v>
      </c>
      <c r="J207" s="343">
        <f t="shared" si="5"/>
        <v>6.4000000000000001E-2</v>
      </c>
      <c r="L207" s="1"/>
    </row>
    <row r="208" spans="1:12" s="325" customFormat="1" ht="24.95" customHeight="1" x14ac:dyDescent="0.3">
      <c r="A208" s="321" t="s">
        <v>41</v>
      </c>
      <c r="B208" s="451">
        <v>30434</v>
      </c>
      <c r="C208" s="319" t="s">
        <v>161</v>
      </c>
      <c r="D208" s="319" t="s">
        <v>162</v>
      </c>
      <c r="E208" s="320" t="s">
        <v>163</v>
      </c>
      <c r="F208" s="321">
        <v>1</v>
      </c>
      <c r="G208" s="319">
        <v>40</v>
      </c>
      <c r="H208" s="322">
        <v>40</v>
      </c>
      <c r="I208" s="322">
        <v>40</v>
      </c>
      <c r="J208" s="343">
        <f t="shared" si="5"/>
        <v>6.4000000000000001E-2</v>
      </c>
      <c r="L208" s="1"/>
    </row>
    <row r="209" spans="1:12" s="325" customFormat="1" ht="24.95" customHeight="1" x14ac:dyDescent="0.3">
      <c r="A209" s="321" t="s">
        <v>41</v>
      </c>
      <c r="B209" s="451">
        <v>30435</v>
      </c>
      <c r="C209" s="319" t="s">
        <v>164</v>
      </c>
      <c r="D209" s="319" t="s">
        <v>165</v>
      </c>
      <c r="E209" s="320" t="s">
        <v>166</v>
      </c>
      <c r="F209" s="321">
        <v>1</v>
      </c>
      <c r="G209" s="319">
        <v>46</v>
      </c>
      <c r="H209" s="322">
        <v>46</v>
      </c>
      <c r="I209" s="322">
        <v>72</v>
      </c>
      <c r="J209" s="343">
        <f t="shared" si="5"/>
        <v>0.15235199999999999</v>
      </c>
      <c r="L209" s="1"/>
    </row>
    <row r="210" spans="1:12" s="325" customFormat="1" ht="24.95" customHeight="1" x14ac:dyDescent="0.3">
      <c r="A210" s="321" t="s">
        <v>179</v>
      </c>
      <c r="B210" s="451">
        <v>30436</v>
      </c>
      <c r="C210" s="319" t="s">
        <v>180</v>
      </c>
      <c r="D210" s="319" t="s">
        <v>181</v>
      </c>
      <c r="E210" s="320" t="s">
        <v>182</v>
      </c>
      <c r="F210" s="321">
        <v>1</v>
      </c>
      <c r="G210" s="319">
        <v>40</v>
      </c>
      <c r="H210" s="322">
        <v>40</v>
      </c>
      <c r="I210" s="322">
        <v>40</v>
      </c>
      <c r="J210" s="343">
        <f t="shared" si="5"/>
        <v>6.4000000000000001E-2</v>
      </c>
      <c r="L210" s="1"/>
    </row>
    <row r="211" spans="1:12" s="325" customFormat="1" ht="24.95" customHeight="1" x14ac:dyDescent="0.3">
      <c r="A211" s="321" t="s">
        <v>183</v>
      </c>
      <c r="B211" s="451">
        <v>30437</v>
      </c>
      <c r="C211" s="319" t="s">
        <v>184</v>
      </c>
      <c r="D211" s="319" t="s">
        <v>185</v>
      </c>
      <c r="E211" s="320" t="s">
        <v>186</v>
      </c>
      <c r="F211" s="321">
        <v>1</v>
      </c>
      <c r="G211" s="319">
        <v>56</v>
      </c>
      <c r="H211" s="322">
        <v>56</v>
      </c>
      <c r="I211" s="322">
        <v>80</v>
      </c>
      <c r="J211" s="343">
        <f t="shared" si="5"/>
        <v>0.25087999999999999</v>
      </c>
      <c r="L211" s="1"/>
    </row>
    <row r="212" spans="1:12" s="325" customFormat="1" ht="24.95" customHeight="1" x14ac:dyDescent="0.3">
      <c r="A212" s="321" t="s">
        <v>183</v>
      </c>
      <c r="B212" s="451">
        <v>30438</v>
      </c>
      <c r="C212" s="319" t="s">
        <v>184</v>
      </c>
      <c r="D212" s="319" t="s">
        <v>185</v>
      </c>
      <c r="E212" s="320" t="s">
        <v>186</v>
      </c>
      <c r="F212" s="321">
        <v>1</v>
      </c>
      <c r="G212" s="319">
        <v>40</v>
      </c>
      <c r="H212" s="322">
        <v>40</v>
      </c>
      <c r="I212" s="322">
        <v>40</v>
      </c>
      <c r="J212" s="343">
        <f t="shared" si="5"/>
        <v>6.4000000000000001E-2</v>
      </c>
      <c r="L212" s="1"/>
    </row>
    <row r="213" spans="1:12" s="325" customFormat="1" ht="24.95" customHeight="1" x14ac:dyDescent="0.3">
      <c r="A213" s="321" t="s">
        <v>187</v>
      </c>
      <c r="B213" s="451">
        <v>30439</v>
      </c>
      <c r="C213" s="319" t="s">
        <v>188</v>
      </c>
      <c r="D213" s="319" t="s">
        <v>189</v>
      </c>
      <c r="E213" s="320" t="s">
        <v>190</v>
      </c>
      <c r="F213" s="321">
        <v>1</v>
      </c>
      <c r="G213" s="319">
        <v>40</v>
      </c>
      <c r="H213" s="322">
        <v>40</v>
      </c>
      <c r="I213" s="322">
        <v>40</v>
      </c>
      <c r="J213" s="343">
        <f t="shared" si="5"/>
        <v>6.4000000000000001E-2</v>
      </c>
      <c r="K213" s="326"/>
      <c r="L213" s="1"/>
    </row>
    <row r="214" spans="1:12" s="325" customFormat="1" ht="24.95" customHeight="1" x14ac:dyDescent="0.3">
      <c r="A214" s="321" t="s">
        <v>187</v>
      </c>
      <c r="B214" s="451">
        <v>30440</v>
      </c>
      <c r="C214" s="319" t="s">
        <v>188</v>
      </c>
      <c r="D214" s="319" t="s">
        <v>189</v>
      </c>
      <c r="E214" s="320" t="s">
        <v>190</v>
      </c>
      <c r="F214" s="321">
        <v>1</v>
      </c>
      <c r="G214" s="319">
        <v>56</v>
      </c>
      <c r="H214" s="322">
        <v>56</v>
      </c>
      <c r="I214" s="322">
        <v>80</v>
      </c>
      <c r="J214" s="343">
        <f t="shared" si="5"/>
        <v>0.25087999999999999</v>
      </c>
      <c r="L214" s="1"/>
    </row>
    <row r="215" spans="1:12" s="325" customFormat="1" ht="24.95" customHeight="1" x14ac:dyDescent="0.3">
      <c r="A215" s="321" t="s">
        <v>187</v>
      </c>
      <c r="B215" s="451">
        <v>30441</v>
      </c>
      <c r="C215" s="319" t="s">
        <v>257</v>
      </c>
      <c r="D215" s="319" t="s">
        <v>258</v>
      </c>
      <c r="E215" s="320" t="s">
        <v>190</v>
      </c>
      <c r="F215" s="321">
        <v>1</v>
      </c>
      <c r="G215" s="319">
        <v>40</v>
      </c>
      <c r="H215" s="322">
        <v>40</v>
      </c>
      <c r="I215" s="322">
        <v>40</v>
      </c>
      <c r="J215" s="343">
        <f t="shared" si="5"/>
        <v>6.4000000000000001E-2</v>
      </c>
      <c r="L215" s="1"/>
    </row>
    <row r="216" spans="1:12" s="325" customFormat="1" ht="24.95" customHeight="1" x14ac:dyDescent="0.3">
      <c r="A216" s="321" t="s">
        <v>259</v>
      </c>
      <c r="B216" s="451">
        <v>30442</v>
      </c>
      <c r="C216" s="319" t="s">
        <v>260</v>
      </c>
      <c r="D216" s="319" t="s">
        <v>261</v>
      </c>
      <c r="E216" s="320" t="s">
        <v>262</v>
      </c>
      <c r="F216" s="321">
        <v>1</v>
      </c>
      <c r="G216" s="319">
        <v>46</v>
      </c>
      <c r="H216" s="322">
        <v>46</v>
      </c>
      <c r="I216" s="322">
        <v>72</v>
      </c>
      <c r="J216" s="343">
        <f t="shared" si="5"/>
        <v>0.15235199999999999</v>
      </c>
      <c r="L216" s="1"/>
    </row>
    <row r="217" spans="1:12" s="325" customFormat="1" ht="24.95" customHeight="1" x14ac:dyDescent="0.3">
      <c r="A217" s="321" t="s">
        <v>263</v>
      </c>
      <c r="B217" s="451">
        <v>30443</v>
      </c>
      <c r="C217" s="319" t="s">
        <v>264</v>
      </c>
      <c r="D217" s="319" t="s">
        <v>265</v>
      </c>
      <c r="E217" s="320" t="s">
        <v>266</v>
      </c>
      <c r="F217" s="321">
        <v>1</v>
      </c>
      <c r="G217" s="319">
        <v>49</v>
      </c>
      <c r="H217" s="322">
        <v>73</v>
      </c>
      <c r="I217" s="322">
        <v>97</v>
      </c>
      <c r="J217" s="343">
        <f t="shared" si="5"/>
        <v>0.34696900000000003</v>
      </c>
      <c r="K217" s="327" t="s">
        <v>108</v>
      </c>
      <c r="L217" s="1"/>
    </row>
    <row r="218" spans="1:12" s="325" customFormat="1" ht="24.95" customHeight="1" x14ac:dyDescent="0.3">
      <c r="A218" s="321" t="s">
        <v>263</v>
      </c>
      <c r="B218" s="451">
        <v>30444</v>
      </c>
      <c r="C218" s="319" t="s">
        <v>267</v>
      </c>
      <c r="D218" s="319" t="s">
        <v>268</v>
      </c>
      <c r="E218" s="320" t="s">
        <v>269</v>
      </c>
      <c r="F218" s="321">
        <v>1</v>
      </c>
      <c r="G218" s="319">
        <v>51</v>
      </c>
      <c r="H218" s="322">
        <v>51</v>
      </c>
      <c r="I218" s="322">
        <v>76</v>
      </c>
      <c r="J218" s="343">
        <f t="shared" si="5"/>
        <v>0.19767599999999999</v>
      </c>
      <c r="L218" s="1"/>
    </row>
    <row r="219" spans="1:12" s="325" customFormat="1" ht="24.95" customHeight="1" x14ac:dyDescent="0.3">
      <c r="A219" s="321" t="s">
        <v>263</v>
      </c>
      <c r="B219" s="451">
        <v>30445</v>
      </c>
      <c r="C219" s="319" t="s">
        <v>267</v>
      </c>
      <c r="D219" s="319" t="s">
        <v>268</v>
      </c>
      <c r="E219" s="320" t="s">
        <v>269</v>
      </c>
      <c r="F219" s="321">
        <v>1</v>
      </c>
      <c r="G219" s="319">
        <v>51</v>
      </c>
      <c r="H219" s="322">
        <v>51</v>
      </c>
      <c r="I219" s="322">
        <v>76</v>
      </c>
      <c r="J219" s="343">
        <f t="shared" si="5"/>
        <v>0.19767599999999999</v>
      </c>
      <c r="L219" s="1"/>
    </row>
    <row r="220" spans="1:12" s="325" customFormat="1" ht="24.95" customHeight="1" x14ac:dyDescent="0.3">
      <c r="A220" s="321" t="s">
        <v>270</v>
      </c>
      <c r="B220" s="451">
        <v>30446</v>
      </c>
      <c r="C220" s="319" t="s">
        <v>271</v>
      </c>
      <c r="D220" s="319" t="s">
        <v>272</v>
      </c>
      <c r="E220" s="320" t="s">
        <v>273</v>
      </c>
      <c r="F220" s="321">
        <v>1</v>
      </c>
      <c r="G220" s="319">
        <v>46</v>
      </c>
      <c r="H220" s="322">
        <v>46</v>
      </c>
      <c r="I220" s="322">
        <v>72</v>
      </c>
      <c r="J220" s="343">
        <f t="shared" si="5"/>
        <v>0.15235199999999999</v>
      </c>
      <c r="L220" s="1"/>
    </row>
    <row r="221" spans="1:12" s="325" customFormat="1" ht="24.95" customHeight="1" x14ac:dyDescent="0.3">
      <c r="A221" s="321" t="s">
        <v>197</v>
      </c>
      <c r="B221" s="451">
        <v>30447</v>
      </c>
      <c r="C221" s="319" t="s">
        <v>274</v>
      </c>
      <c r="D221" s="319" t="s">
        <v>275</v>
      </c>
      <c r="E221" s="320" t="s">
        <v>276</v>
      </c>
      <c r="F221" s="321">
        <v>1</v>
      </c>
      <c r="G221" s="319">
        <v>40</v>
      </c>
      <c r="H221" s="322">
        <v>40</v>
      </c>
      <c r="I221" s="322">
        <v>40</v>
      </c>
      <c r="J221" s="343">
        <f t="shared" si="5"/>
        <v>6.4000000000000001E-2</v>
      </c>
      <c r="L221" s="1"/>
    </row>
    <row r="222" spans="1:12" s="325" customFormat="1" ht="24.95" customHeight="1" x14ac:dyDescent="0.3">
      <c r="A222" s="321" t="s">
        <v>197</v>
      </c>
      <c r="B222" s="451">
        <v>30450</v>
      </c>
      <c r="C222" s="319" t="s">
        <v>277</v>
      </c>
      <c r="D222" s="319" t="s">
        <v>278</v>
      </c>
      <c r="E222" s="320" t="s">
        <v>279</v>
      </c>
      <c r="F222" s="321">
        <v>1</v>
      </c>
      <c r="G222" s="319">
        <v>40</v>
      </c>
      <c r="H222" s="322">
        <v>40</v>
      </c>
      <c r="I222" s="322">
        <v>40</v>
      </c>
      <c r="J222" s="343">
        <f t="shared" si="5"/>
        <v>6.4000000000000001E-2</v>
      </c>
      <c r="L222" s="1"/>
    </row>
    <row r="223" spans="1:12" s="325" customFormat="1" ht="24.95" customHeight="1" x14ac:dyDescent="0.3">
      <c r="A223" s="321" t="s">
        <v>172</v>
      </c>
      <c r="B223" s="451">
        <v>30296</v>
      </c>
      <c r="C223" s="319" t="s">
        <v>173</v>
      </c>
      <c r="D223" s="319" t="s">
        <v>174</v>
      </c>
      <c r="E223" s="320" t="s">
        <v>175</v>
      </c>
      <c r="F223" s="321">
        <v>1</v>
      </c>
      <c r="G223" s="319">
        <v>56</v>
      </c>
      <c r="H223" s="322">
        <v>56</v>
      </c>
      <c r="I223" s="322">
        <v>80</v>
      </c>
      <c r="J223" s="343">
        <f t="shared" si="5"/>
        <v>0.25087999999999999</v>
      </c>
      <c r="L223" s="1"/>
    </row>
    <row r="224" spans="1:12" s="325" customFormat="1" ht="24.95" customHeight="1" x14ac:dyDescent="0.3">
      <c r="A224" s="321" t="s">
        <v>176</v>
      </c>
      <c r="B224" s="451">
        <v>30297</v>
      </c>
      <c r="C224" s="503" t="s">
        <v>1004</v>
      </c>
      <c r="D224" s="319" t="s">
        <v>1005</v>
      </c>
      <c r="E224" s="328" t="s">
        <v>1006</v>
      </c>
      <c r="F224" s="321">
        <v>1</v>
      </c>
      <c r="G224" s="319">
        <v>56</v>
      </c>
      <c r="H224" s="322">
        <v>56</v>
      </c>
      <c r="I224" s="322">
        <v>80</v>
      </c>
      <c r="J224" s="343">
        <f t="shared" si="5"/>
        <v>0.25087999999999999</v>
      </c>
      <c r="L224" s="1"/>
    </row>
    <row r="225" spans="1:12" s="325" customFormat="1" ht="24.95" customHeight="1" x14ac:dyDescent="0.3">
      <c r="A225" s="321" t="s">
        <v>176</v>
      </c>
      <c r="B225" s="451">
        <v>30297</v>
      </c>
      <c r="C225" s="319" t="s">
        <v>1004</v>
      </c>
      <c r="D225" s="319" t="s">
        <v>1005</v>
      </c>
      <c r="E225" s="328" t="s">
        <v>1006</v>
      </c>
      <c r="F225" s="321">
        <v>1</v>
      </c>
      <c r="G225" s="319">
        <v>40</v>
      </c>
      <c r="H225" s="322">
        <v>40</v>
      </c>
      <c r="I225" s="322">
        <v>40</v>
      </c>
      <c r="J225" s="343">
        <f t="shared" si="5"/>
        <v>6.4000000000000001E-2</v>
      </c>
      <c r="L225" s="1"/>
    </row>
    <row r="226" spans="1:12" s="325" customFormat="1" ht="24.95" customHeight="1" x14ac:dyDescent="0.3">
      <c r="A226" s="321" t="s">
        <v>167</v>
      </c>
      <c r="B226" s="451">
        <v>30299</v>
      </c>
      <c r="C226" s="319" t="s">
        <v>169</v>
      </c>
      <c r="D226" s="319" t="s">
        <v>170</v>
      </c>
      <c r="E226" s="320" t="s">
        <v>171</v>
      </c>
      <c r="F226" s="321">
        <v>1</v>
      </c>
      <c r="G226" s="319">
        <v>56</v>
      </c>
      <c r="H226" s="322">
        <v>56</v>
      </c>
      <c r="I226" s="322">
        <v>80</v>
      </c>
      <c r="J226" s="343">
        <f t="shared" si="5"/>
        <v>0.25087999999999999</v>
      </c>
      <c r="L226" s="1"/>
    </row>
    <row r="227" spans="1:12" s="325" customFormat="1" ht="24.95" customHeight="1" x14ac:dyDescent="0.3">
      <c r="A227" s="321" t="s">
        <v>167</v>
      </c>
      <c r="B227" s="451">
        <v>30299</v>
      </c>
      <c r="C227" s="319" t="s">
        <v>169</v>
      </c>
      <c r="D227" s="319" t="s">
        <v>170</v>
      </c>
      <c r="E227" s="320" t="s">
        <v>171</v>
      </c>
      <c r="F227" s="321">
        <v>1</v>
      </c>
      <c r="G227" s="319">
        <v>40</v>
      </c>
      <c r="H227" s="322">
        <v>40</v>
      </c>
      <c r="I227" s="322">
        <v>40</v>
      </c>
      <c r="J227" s="343">
        <f t="shared" si="5"/>
        <v>6.4000000000000001E-2</v>
      </c>
      <c r="L227" s="1"/>
    </row>
    <row r="228" spans="1:12" s="325" customFormat="1" ht="24.95" customHeight="1" x14ac:dyDescent="0.3">
      <c r="A228" s="321" t="s">
        <v>191</v>
      </c>
      <c r="B228" s="451">
        <v>30300</v>
      </c>
      <c r="C228" s="319" t="s">
        <v>192</v>
      </c>
      <c r="D228" s="319" t="s">
        <v>193</v>
      </c>
      <c r="E228" s="320" t="s">
        <v>194</v>
      </c>
      <c r="F228" s="321">
        <v>1</v>
      </c>
      <c r="G228" s="319">
        <v>56</v>
      </c>
      <c r="H228" s="322">
        <v>56</v>
      </c>
      <c r="I228" s="322">
        <v>80</v>
      </c>
      <c r="J228" s="343">
        <f t="shared" si="5"/>
        <v>0.25087999999999999</v>
      </c>
      <c r="L228" s="1"/>
    </row>
    <row r="229" spans="1:12" s="325" customFormat="1" ht="24.95" customHeight="1" x14ac:dyDescent="0.3">
      <c r="A229" s="321" t="s">
        <v>191</v>
      </c>
      <c r="B229" s="451">
        <v>30300</v>
      </c>
      <c r="C229" s="319" t="s">
        <v>192</v>
      </c>
      <c r="D229" s="319" t="s">
        <v>193</v>
      </c>
      <c r="E229" s="320" t="s">
        <v>194</v>
      </c>
      <c r="F229" s="321">
        <v>1</v>
      </c>
      <c r="G229" s="319">
        <v>40</v>
      </c>
      <c r="H229" s="322">
        <v>40</v>
      </c>
      <c r="I229" s="322">
        <v>40</v>
      </c>
      <c r="J229" s="343">
        <f t="shared" si="5"/>
        <v>6.4000000000000001E-2</v>
      </c>
      <c r="L229" s="1"/>
    </row>
    <row r="230" spans="1:12" s="325" customFormat="1" ht="24.95" customHeight="1" x14ac:dyDescent="0.3">
      <c r="A230" s="321" t="s">
        <v>301</v>
      </c>
      <c r="B230" s="451">
        <v>30455</v>
      </c>
      <c r="C230" s="319" t="s">
        <v>302</v>
      </c>
      <c r="D230" s="319" t="s">
        <v>303</v>
      </c>
      <c r="E230" s="320" t="s">
        <v>304</v>
      </c>
      <c r="F230" s="321">
        <v>1</v>
      </c>
      <c r="G230" s="319">
        <v>56</v>
      </c>
      <c r="H230" s="322">
        <v>56</v>
      </c>
      <c r="I230" s="322">
        <v>80</v>
      </c>
      <c r="J230" s="343">
        <f t="shared" si="5"/>
        <v>0.25087999999999999</v>
      </c>
      <c r="L230" s="1"/>
    </row>
    <row r="231" spans="1:12" s="325" customFormat="1" ht="24.95" customHeight="1" x14ac:dyDescent="0.3">
      <c r="A231" s="321" t="s">
        <v>301</v>
      </c>
      <c r="B231" s="451">
        <v>30455</v>
      </c>
      <c r="C231" s="319" t="s">
        <v>302</v>
      </c>
      <c r="D231" s="319" t="s">
        <v>303</v>
      </c>
      <c r="E231" s="320" t="s">
        <v>304</v>
      </c>
      <c r="F231" s="321">
        <v>1</v>
      </c>
      <c r="G231" s="319">
        <v>40</v>
      </c>
      <c r="H231" s="322">
        <v>40</v>
      </c>
      <c r="I231" s="322">
        <v>40</v>
      </c>
      <c r="J231" s="343">
        <f t="shared" si="5"/>
        <v>6.4000000000000001E-2</v>
      </c>
      <c r="L231" s="1"/>
    </row>
    <row r="232" spans="1:12" s="325" customFormat="1" ht="24.95" customHeight="1" x14ac:dyDescent="0.3">
      <c r="A232" s="321" t="s">
        <v>305</v>
      </c>
      <c r="B232" s="451">
        <v>30456</v>
      </c>
      <c r="C232" s="319" t="s">
        <v>307</v>
      </c>
      <c r="D232" s="319" t="s">
        <v>308</v>
      </c>
      <c r="E232" s="320" t="s">
        <v>309</v>
      </c>
      <c r="F232" s="321">
        <v>1</v>
      </c>
      <c r="G232" s="319">
        <v>46</v>
      </c>
      <c r="H232" s="322">
        <v>46</v>
      </c>
      <c r="I232" s="322">
        <v>70</v>
      </c>
      <c r="J232" s="343">
        <f t="shared" si="5"/>
        <v>0.14812</v>
      </c>
      <c r="L232" s="1"/>
    </row>
    <row r="233" spans="1:12" s="325" customFormat="1" ht="24.95" customHeight="1" x14ac:dyDescent="0.3">
      <c r="A233" s="321" t="s">
        <v>310</v>
      </c>
      <c r="B233" s="451">
        <v>30457</v>
      </c>
      <c r="C233" s="319" t="s">
        <v>312</v>
      </c>
      <c r="D233" s="319" t="s">
        <v>313</v>
      </c>
      <c r="E233" s="320" t="s">
        <v>314</v>
      </c>
      <c r="F233" s="321">
        <v>1</v>
      </c>
      <c r="G233" s="319">
        <v>58</v>
      </c>
      <c r="H233" s="322">
        <v>58</v>
      </c>
      <c r="I233" s="322">
        <v>92</v>
      </c>
      <c r="J233" s="343">
        <f t="shared" si="5"/>
        <v>0.30948799999999999</v>
      </c>
      <c r="L233" s="1"/>
    </row>
    <row r="234" spans="1:12" s="325" customFormat="1" ht="24.95" customHeight="1" x14ac:dyDescent="0.3">
      <c r="A234" s="321" t="s">
        <v>310</v>
      </c>
      <c r="B234" s="451">
        <v>30457</v>
      </c>
      <c r="C234" s="319" t="s">
        <v>312</v>
      </c>
      <c r="D234" s="319" t="s">
        <v>313</v>
      </c>
      <c r="E234" s="320" t="s">
        <v>314</v>
      </c>
      <c r="F234" s="321">
        <v>1</v>
      </c>
      <c r="G234" s="319">
        <v>40</v>
      </c>
      <c r="H234" s="322">
        <v>40</v>
      </c>
      <c r="I234" s="322">
        <v>40</v>
      </c>
      <c r="J234" s="343">
        <f t="shared" si="5"/>
        <v>6.4000000000000001E-2</v>
      </c>
      <c r="L234" s="1"/>
    </row>
    <row r="235" spans="1:12" s="325" customFormat="1" ht="24.95" customHeight="1" x14ac:dyDescent="0.3">
      <c r="A235" s="321" t="s">
        <v>310</v>
      </c>
      <c r="B235" s="451">
        <v>30458</v>
      </c>
      <c r="C235" s="319" t="s">
        <v>312</v>
      </c>
      <c r="D235" s="319" t="s">
        <v>313</v>
      </c>
      <c r="E235" s="320" t="s">
        <v>314</v>
      </c>
      <c r="F235" s="321">
        <v>1</v>
      </c>
      <c r="G235" s="319">
        <v>58</v>
      </c>
      <c r="H235" s="322">
        <v>58</v>
      </c>
      <c r="I235" s="322">
        <v>92</v>
      </c>
      <c r="J235" s="343">
        <f t="shared" si="5"/>
        <v>0.30948799999999999</v>
      </c>
      <c r="L235" s="1"/>
    </row>
    <row r="236" spans="1:12" s="325" customFormat="1" ht="24.95" customHeight="1" x14ac:dyDescent="0.3">
      <c r="A236" s="321" t="s">
        <v>310</v>
      </c>
      <c r="B236" s="451">
        <v>30458</v>
      </c>
      <c r="C236" s="319" t="s">
        <v>312</v>
      </c>
      <c r="D236" s="319" t="s">
        <v>313</v>
      </c>
      <c r="E236" s="320" t="s">
        <v>314</v>
      </c>
      <c r="F236" s="321">
        <v>1</v>
      </c>
      <c r="G236" s="319">
        <v>40</v>
      </c>
      <c r="H236" s="322">
        <v>40</v>
      </c>
      <c r="I236" s="322">
        <v>40</v>
      </c>
      <c r="J236" s="343">
        <f t="shared" si="5"/>
        <v>6.4000000000000001E-2</v>
      </c>
      <c r="L236" s="1"/>
    </row>
    <row r="237" spans="1:12" s="325" customFormat="1" ht="24.95" customHeight="1" x14ac:dyDescent="0.3">
      <c r="A237" s="321" t="s">
        <v>310</v>
      </c>
      <c r="B237" s="451">
        <v>30459</v>
      </c>
      <c r="C237" s="319" t="s">
        <v>312</v>
      </c>
      <c r="D237" s="319" t="s">
        <v>313</v>
      </c>
      <c r="E237" s="320" t="s">
        <v>314</v>
      </c>
      <c r="F237" s="321">
        <v>1</v>
      </c>
      <c r="G237" s="319">
        <v>58</v>
      </c>
      <c r="H237" s="322">
        <v>58</v>
      </c>
      <c r="I237" s="322">
        <v>92</v>
      </c>
      <c r="J237" s="343">
        <f t="shared" si="5"/>
        <v>0.30948799999999999</v>
      </c>
      <c r="L237" s="1"/>
    </row>
    <row r="238" spans="1:12" s="325" customFormat="1" ht="24.95" customHeight="1" x14ac:dyDescent="0.3">
      <c r="A238" s="321" t="s">
        <v>310</v>
      </c>
      <c r="B238" s="451">
        <v>30459</v>
      </c>
      <c r="C238" s="319" t="s">
        <v>312</v>
      </c>
      <c r="D238" s="319" t="s">
        <v>313</v>
      </c>
      <c r="E238" s="320" t="s">
        <v>314</v>
      </c>
      <c r="F238" s="321">
        <v>1</v>
      </c>
      <c r="G238" s="319">
        <v>40</v>
      </c>
      <c r="H238" s="322">
        <v>40</v>
      </c>
      <c r="I238" s="322">
        <v>40</v>
      </c>
      <c r="J238" s="343">
        <f t="shared" si="5"/>
        <v>6.4000000000000001E-2</v>
      </c>
      <c r="L238" s="1"/>
    </row>
    <row r="239" spans="1:12" s="325" customFormat="1" ht="24.95" customHeight="1" x14ac:dyDescent="0.3">
      <c r="A239" s="321" t="s">
        <v>310</v>
      </c>
      <c r="B239" s="451">
        <v>30460</v>
      </c>
      <c r="C239" s="319" t="s">
        <v>312</v>
      </c>
      <c r="D239" s="319" t="s">
        <v>313</v>
      </c>
      <c r="E239" s="320" t="s">
        <v>314</v>
      </c>
      <c r="F239" s="321">
        <v>1</v>
      </c>
      <c r="G239" s="319">
        <v>58</v>
      </c>
      <c r="H239" s="322">
        <v>58</v>
      </c>
      <c r="I239" s="322">
        <v>92</v>
      </c>
      <c r="J239" s="343">
        <f t="shared" si="5"/>
        <v>0.30948799999999999</v>
      </c>
      <c r="L239" s="1"/>
    </row>
    <row r="240" spans="1:12" s="325" customFormat="1" ht="24.95" customHeight="1" x14ac:dyDescent="0.3">
      <c r="A240" s="321" t="s">
        <v>310</v>
      </c>
      <c r="B240" s="451">
        <v>30460</v>
      </c>
      <c r="C240" s="319" t="s">
        <v>312</v>
      </c>
      <c r="D240" s="319" t="s">
        <v>313</v>
      </c>
      <c r="E240" s="320" t="s">
        <v>314</v>
      </c>
      <c r="F240" s="321">
        <v>1</v>
      </c>
      <c r="G240" s="319">
        <v>40</v>
      </c>
      <c r="H240" s="322">
        <v>40</v>
      </c>
      <c r="I240" s="322">
        <v>40</v>
      </c>
      <c r="J240" s="343">
        <f t="shared" si="5"/>
        <v>6.4000000000000001E-2</v>
      </c>
      <c r="L240" s="1"/>
    </row>
    <row r="241" spans="1:12" s="325" customFormat="1" ht="24.95" customHeight="1" x14ac:dyDescent="0.3">
      <c r="A241" s="321" t="s">
        <v>315</v>
      </c>
      <c r="B241" s="451">
        <v>30461</v>
      </c>
      <c r="C241" s="319" t="s">
        <v>316</v>
      </c>
      <c r="D241" s="319" t="s">
        <v>317</v>
      </c>
      <c r="E241" s="320" t="s">
        <v>318</v>
      </c>
      <c r="F241" s="321">
        <v>1</v>
      </c>
      <c r="G241" s="319">
        <v>56</v>
      </c>
      <c r="H241" s="322">
        <v>56</v>
      </c>
      <c r="I241" s="322">
        <v>80</v>
      </c>
      <c r="J241" s="343">
        <f t="shared" si="5"/>
        <v>0.25087999999999999</v>
      </c>
      <c r="L241" s="1"/>
    </row>
    <row r="242" spans="1:12" s="325" customFormat="1" ht="24.95" customHeight="1" x14ac:dyDescent="0.3">
      <c r="A242" s="321" t="s">
        <v>315</v>
      </c>
      <c r="B242" s="451">
        <v>30461</v>
      </c>
      <c r="C242" s="319" t="s">
        <v>316</v>
      </c>
      <c r="D242" s="319" t="s">
        <v>317</v>
      </c>
      <c r="E242" s="320" t="s">
        <v>318</v>
      </c>
      <c r="F242" s="321">
        <v>1</v>
      </c>
      <c r="G242" s="319">
        <v>40</v>
      </c>
      <c r="H242" s="322">
        <v>40</v>
      </c>
      <c r="I242" s="322">
        <v>40</v>
      </c>
      <c r="J242" s="343">
        <f t="shared" si="5"/>
        <v>6.4000000000000001E-2</v>
      </c>
      <c r="L242" s="1"/>
    </row>
    <row r="243" spans="1:12" s="325" customFormat="1" ht="24.95" customHeight="1" x14ac:dyDescent="0.3">
      <c r="A243" s="321" t="s">
        <v>319</v>
      </c>
      <c r="B243" s="451">
        <v>30462</v>
      </c>
      <c r="C243" s="319" t="s">
        <v>321</v>
      </c>
      <c r="D243" s="319" t="s">
        <v>322</v>
      </c>
      <c r="E243" s="320" t="s">
        <v>323</v>
      </c>
      <c r="F243" s="321">
        <v>1</v>
      </c>
      <c r="G243" s="319">
        <v>58</v>
      </c>
      <c r="H243" s="322">
        <v>58</v>
      </c>
      <c r="I243" s="322">
        <v>92</v>
      </c>
      <c r="J243" s="343">
        <f t="shared" si="5"/>
        <v>0.30948799999999999</v>
      </c>
      <c r="L243" s="1"/>
    </row>
    <row r="244" spans="1:12" s="325" customFormat="1" ht="24.95" customHeight="1" x14ac:dyDescent="0.3">
      <c r="A244" s="321" t="s">
        <v>319</v>
      </c>
      <c r="B244" s="451">
        <v>30462</v>
      </c>
      <c r="C244" s="319" t="s">
        <v>321</v>
      </c>
      <c r="D244" s="319" t="s">
        <v>322</v>
      </c>
      <c r="E244" s="320" t="s">
        <v>323</v>
      </c>
      <c r="F244" s="321">
        <v>1</v>
      </c>
      <c r="G244" s="319">
        <v>40</v>
      </c>
      <c r="H244" s="322">
        <v>40</v>
      </c>
      <c r="I244" s="322">
        <v>40</v>
      </c>
      <c r="J244" s="343">
        <f t="shared" si="5"/>
        <v>6.4000000000000001E-2</v>
      </c>
      <c r="L244" s="1"/>
    </row>
    <row r="245" spans="1:12" s="325" customFormat="1" ht="24.95" customHeight="1" x14ac:dyDescent="0.3">
      <c r="A245" s="321" t="s">
        <v>324</v>
      </c>
      <c r="B245" s="451">
        <v>30463</v>
      </c>
      <c r="C245" s="319" t="s">
        <v>325</v>
      </c>
      <c r="D245" s="319" t="s">
        <v>326</v>
      </c>
      <c r="E245" s="320" t="s">
        <v>327</v>
      </c>
      <c r="F245" s="321">
        <v>1</v>
      </c>
      <c r="G245" s="319">
        <v>57</v>
      </c>
      <c r="H245" s="322">
        <v>59</v>
      </c>
      <c r="I245" s="322">
        <v>107</v>
      </c>
      <c r="J245" s="343">
        <f t="shared" si="5"/>
        <v>0.35984100000000002</v>
      </c>
      <c r="L245" s="1"/>
    </row>
    <row r="246" spans="1:12" s="325" customFormat="1" ht="24.95" customHeight="1" x14ac:dyDescent="0.3">
      <c r="A246" s="321" t="s">
        <v>329</v>
      </c>
      <c r="B246" s="451">
        <v>30464</v>
      </c>
      <c r="C246" s="319" t="s">
        <v>330</v>
      </c>
      <c r="D246" s="319" t="s">
        <v>331</v>
      </c>
      <c r="E246" s="320" t="s">
        <v>332</v>
      </c>
      <c r="F246" s="321">
        <v>1</v>
      </c>
      <c r="G246" s="319">
        <v>56</v>
      </c>
      <c r="H246" s="322">
        <v>56</v>
      </c>
      <c r="I246" s="322">
        <v>80</v>
      </c>
      <c r="J246" s="343">
        <f t="shared" si="5"/>
        <v>0.25087999999999999</v>
      </c>
      <c r="L246" s="1"/>
    </row>
    <row r="247" spans="1:12" s="325" customFormat="1" ht="24.95" customHeight="1" x14ac:dyDescent="0.3">
      <c r="A247" s="321" t="s">
        <v>329</v>
      </c>
      <c r="B247" s="451">
        <v>30464</v>
      </c>
      <c r="C247" s="319" t="s">
        <v>330</v>
      </c>
      <c r="D247" s="319" t="s">
        <v>331</v>
      </c>
      <c r="E247" s="320" t="s">
        <v>332</v>
      </c>
      <c r="F247" s="321">
        <v>1</v>
      </c>
      <c r="G247" s="319">
        <v>40</v>
      </c>
      <c r="H247" s="322">
        <v>40</v>
      </c>
      <c r="I247" s="322">
        <v>40</v>
      </c>
      <c r="J247" s="343">
        <f t="shared" si="5"/>
        <v>6.4000000000000001E-2</v>
      </c>
      <c r="L247" s="1"/>
    </row>
    <row r="248" spans="1:12" s="325" customFormat="1" ht="24.95" customHeight="1" x14ac:dyDescent="0.3">
      <c r="A248" s="321" t="s">
        <v>333</v>
      </c>
      <c r="B248" s="451">
        <v>30465</v>
      </c>
      <c r="C248" s="319" t="s">
        <v>334</v>
      </c>
      <c r="D248" s="319" t="s">
        <v>335</v>
      </c>
      <c r="E248" s="320" t="s">
        <v>336</v>
      </c>
      <c r="F248" s="321">
        <v>1</v>
      </c>
      <c r="G248" s="319">
        <v>49</v>
      </c>
      <c r="H248" s="322">
        <v>73</v>
      </c>
      <c r="I248" s="322">
        <v>97</v>
      </c>
      <c r="J248" s="343">
        <f t="shared" si="5"/>
        <v>0.34696900000000003</v>
      </c>
      <c r="L248" s="1"/>
    </row>
    <row r="249" spans="1:12" s="325" customFormat="1" ht="24.95" customHeight="1" x14ac:dyDescent="0.3">
      <c r="A249" s="321" t="s">
        <v>333</v>
      </c>
      <c r="B249" s="451">
        <v>30465</v>
      </c>
      <c r="C249" s="319" t="s">
        <v>334</v>
      </c>
      <c r="D249" s="319" t="s">
        <v>335</v>
      </c>
      <c r="E249" s="320" t="s">
        <v>336</v>
      </c>
      <c r="F249" s="321">
        <v>1</v>
      </c>
      <c r="G249" s="319">
        <v>40</v>
      </c>
      <c r="H249" s="322">
        <v>40</v>
      </c>
      <c r="I249" s="322">
        <v>40</v>
      </c>
      <c r="J249" s="343">
        <f t="shared" si="5"/>
        <v>6.4000000000000001E-2</v>
      </c>
      <c r="L249" s="1"/>
    </row>
    <row r="250" spans="1:12" s="325" customFormat="1" ht="24.95" customHeight="1" x14ac:dyDescent="0.3">
      <c r="A250" s="321" t="s">
        <v>337</v>
      </c>
      <c r="B250" s="451">
        <v>30466</v>
      </c>
      <c r="C250" s="319" t="s">
        <v>338</v>
      </c>
      <c r="D250" s="319" t="s">
        <v>339</v>
      </c>
      <c r="E250" s="320" t="s">
        <v>340</v>
      </c>
      <c r="F250" s="321">
        <v>1</v>
      </c>
      <c r="G250" s="319">
        <v>56</v>
      </c>
      <c r="H250" s="322">
        <v>56</v>
      </c>
      <c r="I250" s="322">
        <v>80</v>
      </c>
      <c r="J250" s="343">
        <f t="shared" si="5"/>
        <v>0.25087999999999999</v>
      </c>
      <c r="L250" s="1"/>
    </row>
    <row r="251" spans="1:12" s="325" customFormat="1" ht="24.95" customHeight="1" x14ac:dyDescent="0.3">
      <c r="A251" s="321" t="s">
        <v>337</v>
      </c>
      <c r="B251" s="451">
        <v>30466</v>
      </c>
      <c r="C251" s="319" t="s">
        <v>338</v>
      </c>
      <c r="D251" s="319" t="s">
        <v>339</v>
      </c>
      <c r="E251" s="320" t="s">
        <v>340</v>
      </c>
      <c r="F251" s="321">
        <v>1</v>
      </c>
      <c r="G251" s="319">
        <v>40</v>
      </c>
      <c r="H251" s="322">
        <v>40</v>
      </c>
      <c r="I251" s="322">
        <v>40</v>
      </c>
      <c r="J251" s="343">
        <f t="shared" si="5"/>
        <v>6.4000000000000001E-2</v>
      </c>
      <c r="L251" s="1"/>
    </row>
    <row r="252" spans="1:12" s="325" customFormat="1" ht="24.95" customHeight="1" x14ac:dyDescent="0.3">
      <c r="A252" s="321" t="s">
        <v>341</v>
      </c>
      <c r="B252" s="451">
        <v>30468</v>
      </c>
      <c r="C252" s="319" t="s">
        <v>342</v>
      </c>
      <c r="D252" s="319" t="s">
        <v>343</v>
      </c>
      <c r="E252" s="320" t="s">
        <v>344</v>
      </c>
      <c r="F252" s="321">
        <v>1</v>
      </c>
      <c r="G252" s="319">
        <v>50</v>
      </c>
      <c r="H252" s="322">
        <v>31</v>
      </c>
      <c r="I252" s="322">
        <v>40</v>
      </c>
      <c r="J252" s="343">
        <f t="shared" si="5"/>
        <v>6.2E-2</v>
      </c>
      <c r="L252" s="1"/>
    </row>
    <row r="253" spans="1:12" s="325" customFormat="1" ht="24.95" customHeight="1" x14ac:dyDescent="0.3">
      <c r="A253" s="321" t="s">
        <v>341</v>
      </c>
      <c r="B253" s="451">
        <v>30468</v>
      </c>
      <c r="C253" s="319" t="s">
        <v>342</v>
      </c>
      <c r="D253" s="319" t="s">
        <v>343</v>
      </c>
      <c r="E253" s="320" t="s">
        <v>344</v>
      </c>
      <c r="F253" s="321">
        <v>1</v>
      </c>
      <c r="G253" s="319">
        <v>49</v>
      </c>
      <c r="H253" s="322">
        <v>73</v>
      </c>
      <c r="I253" s="322">
        <v>97</v>
      </c>
      <c r="J253" s="343">
        <f t="shared" si="5"/>
        <v>0.34696900000000003</v>
      </c>
      <c r="L253" s="1"/>
    </row>
    <row r="254" spans="1:12" s="325" customFormat="1" ht="24.95" customHeight="1" x14ac:dyDescent="0.3">
      <c r="A254" s="321" t="s">
        <v>341</v>
      </c>
      <c r="B254" s="451">
        <v>30469</v>
      </c>
      <c r="C254" s="319" t="s">
        <v>345</v>
      </c>
      <c r="D254" s="319" t="s">
        <v>346</v>
      </c>
      <c r="E254" s="320" t="s">
        <v>347</v>
      </c>
      <c r="F254" s="321">
        <v>1</v>
      </c>
      <c r="G254" s="319">
        <v>64</v>
      </c>
      <c r="H254" s="322">
        <v>39</v>
      </c>
      <c r="I254" s="322">
        <v>18</v>
      </c>
      <c r="J254" s="343">
        <f t="shared" si="5"/>
        <v>4.4928000000000003E-2</v>
      </c>
      <c r="L254" s="1"/>
    </row>
    <row r="255" spans="1:12" s="325" customFormat="1" ht="24.95" customHeight="1" x14ac:dyDescent="0.3">
      <c r="A255" s="321" t="s">
        <v>341</v>
      </c>
      <c r="B255" s="451">
        <v>30470</v>
      </c>
      <c r="C255" s="319" t="s">
        <v>348</v>
      </c>
      <c r="D255" s="319" t="s">
        <v>349</v>
      </c>
      <c r="E255" s="320" t="s">
        <v>350</v>
      </c>
      <c r="F255" s="321">
        <v>1</v>
      </c>
      <c r="G255" s="319">
        <v>34</v>
      </c>
      <c r="H255" s="322">
        <v>15</v>
      </c>
      <c r="I255" s="322">
        <v>74</v>
      </c>
      <c r="J255" s="343">
        <f t="shared" si="5"/>
        <v>3.7740000000000003E-2</v>
      </c>
      <c r="L255" s="1"/>
    </row>
    <row r="256" spans="1:12" s="325" customFormat="1" ht="24.95" customHeight="1" x14ac:dyDescent="0.3">
      <c r="A256" s="321" t="s">
        <v>341</v>
      </c>
      <c r="B256" s="451">
        <v>30471</v>
      </c>
      <c r="C256" s="319" t="s">
        <v>351</v>
      </c>
      <c r="D256" s="319" t="s">
        <v>352</v>
      </c>
      <c r="E256" s="320" t="s">
        <v>353</v>
      </c>
      <c r="F256" s="321">
        <v>1</v>
      </c>
      <c r="G256" s="319">
        <v>46</v>
      </c>
      <c r="H256" s="322">
        <v>46</v>
      </c>
      <c r="I256" s="322">
        <v>72</v>
      </c>
      <c r="J256" s="343">
        <f t="shared" si="5"/>
        <v>0.15235199999999999</v>
      </c>
      <c r="L256" s="1"/>
    </row>
    <row r="257" spans="1:12" s="325" customFormat="1" ht="24.95" customHeight="1" x14ac:dyDescent="0.3">
      <c r="A257" s="321" t="s">
        <v>341</v>
      </c>
      <c r="B257" s="451">
        <v>30472</v>
      </c>
      <c r="C257" s="319" t="s">
        <v>356</v>
      </c>
      <c r="D257" s="319" t="s">
        <v>354</v>
      </c>
      <c r="E257" s="320" t="s">
        <v>355</v>
      </c>
      <c r="F257" s="321">
        <v>1</v>
      </c>
      <c r="G257" s="319">
        <v>40</v>
      </c>
      <c r="H257" s="322">
        <v>40</v>
      </c>
      <c r="I257" s="322">
        <v>40</v>
      </c>
      <c r="J257" s="343">
        <f t="shared" si="5"/>
        <v>6.4000000000000001E-2</v>
      </c>
      <c r="L257" s="1"/>
    </row>
    <row r="258" spans="1:12" s="325" customFormat="1" ht="24.95" customHeight="1" x14ac:dyDescent="0.3">
      <c r="A258" s="321" t="s">
        <v>341</v>
      </c>
      <c r="B258" s="451">
        <v>30473</v>
      </c>
      <c r="C258" s="319" t="s">
        <v>357</v>
      </c>
      <c r="D258" s="319" t="s">
        <v>358</v>
      </c>
      <c r="E258" s="320" t="s">
        <v>359</v>
      </c>
      <c r="F258" s="321">
        <v>1</v>
      </c>
      <c r="G258" s="319">
        <v>40</v>
      </c>
      <c r="H258" s="322">
        <v>40</v>
      </c>
      <c r="I258" s="322">
        <v>40</v>
      </c>
      <c r="J258" s="343">
        <f t="shared" si="5"/>
        <v>6.4000000000000001E-2</v>
      </c>
      <c r="L258" s="1"/>
    </row>
    <row r="259" spans="1:12" s="325" customFormat="1" ht="24.95" customHeight="1" x14ac:dyDescent="0.3">
      <c r="A259" s="321" t="s">
        <v>341</v>
      </c>
      <c r="B259" s="451">
        <v>30474</v>
      </c>
      <c r="C259" s="319" t="s">
        <v>360</v>
      </c>
      <c r="D259" s="319" t="s">
        <v>361</v>
      </c>
      <c r="E259" s="320" t="s">
        <v>362</v>
      </c>
      <c r="F259" s="321">
        <v>1</v>
      </c>
      <c r="G259" s="319">
        <v>46</v>
      </c>
      <c r="H259" s="322">
        <v>46</v>
      </c>
      <c r="I259" s="322">
        <v>72</v>
      </c>
      <c r="J259" s="343">
        <f t="shared" si="5"/>
        <v>0.15235199999999999</v>
      </c>
      <c r="L259" s="1"/>
    </row>
    <row r="260" spans="1:12" s="325" customFormat="1" ht="24.95" customHeight="1" x14ac:dyDescent="0.3">
      <c r="A260" s="321" t="s">
        <v>341</v>
      </c>
      <c r="B260" s="451">
        <v>30475</v>
      </c>
      <c r="C260" s="319" t="s">
        <v>363</v>
      </c>
      <c r="D260" s="319" t="s">
        <v>364</v>
      </c>
      <c r="E260" s="320" t="s">
        <v>365</v>
      </c>
      <c r="F260" s="321">
        <v>1</v>
      </c>
      <c r="G260" s="319">
        <v>58</v>
      </c>
      <c r="H260" s="322">
        <v>58</v>
      </c>
      <c r="I260" s="322">
        <v>92</v>
      </c>
      <c r="J260" s="343">
        <f t="shared" si="5"/>
        <v>0.30948799999999999</v>
      </c>
      <c r="L260" s="1"/>
    </row>
    <row r="261" spans="1:12" s="325" customFormat="1" ht="24.95" customHeight="1" x14ac:dyDescent="0.3">
      <c r="A261" s="321" t="s">
        <v>341</v>
      </c>
      <c r="B261" s="451">
        <v>30476</v>
      </c>
      <c r="C261" s="319" t="s">
        <v>366</v>
      </c>
      <c r="D261" s="319" t="s">
        <v>367</v>
      </c>
      <c r="E261" s="320" t="s">
        <v>368</v>
      </c>
      <c r="F261" s="321">
        <v>1</v>
      </c>
      <c r="G261" s="319">
        <v>40</v>
      </c>
      <c r="H261" s="322">
        <v>40</v>
      </c>
      <c r="I261" s="322">
        <v>40</v>
      </c>
      <c r="J261" s="343">
        <f t="shared" si="5"/>
        <v>6.4000000000000001E-2</v>
      </c>
      <c r="L261" s="1"/>
    </row>
    <row r="262" spans="1:12" s="325" customFormat="1" ht="24.95" customHeight="1" x14ac:dyDescent="0.3">
      <c r="A262" s="321" t="s">
        <v>369</v>
      </c>
      <c r="B262" s="451">
        <v>30477</v>
      </c>
      <c r="C262" s="319" t="s">
        <v>370</v>
      </c>
      <c r="D262" s="319" t="s">
        <v>371</v>
      </c>
      <c r="E262" s="320"/>
      <c r="F262" s="321">
        <v>1</v>
      </c>
      <c r="G262" s="319">
        <v>56</v>
      </c>
      <c r="H262" s="322">
        <v>56</v>
      </c>
      <c r="I262" s="322">
        <v>76</v>
      </c>
      <c r="J262" s="343">
        <f t="shared" si="5"/>
        <v>0.23833599999999999</v>
      </c>
      <c r="K262" s="327" t="s">
        <v>108</v>
      </c>
      <c r="L262" s="1"/>
    </row>
    <row r="263" spans="1:12" s="325" customFormat="1" ht="24.95" customHeight="1" x14ac:dyDescent="0.3">
      <c r="A263" s="321" t="s">
        <v>372</v>
      </c>
      <c r="B263" s="451">
        <v>30478</v>
      </c>
      <c r="C263" s="319" t="s">
        <v>373</v>
      </c>
      <c r="D263" s="319" t="s">
        <v>374</v>
      </c>
      <c r="E263" s="320" t="s">
        <v>375</v>
      </c>
      <c r="F263" s="321">
        <v>1</v>
      </c>
      <c r="G263" s="319">
        <v>46</v>
      </c>
      <c r="H263" s="322">
        <v>46</v>
      </c>
      <c r="I263" s="322">
        <v>72</v>
      </c>
      <c r="J263" s="343">
        <f t="shared" si="5"/>
        <v>0.15235199999999999</v>
      </c>
      <c r="L263" s="1"/>
    </row>
    <row r="264" spans="1:12" s="325" customFormat="1" ht="24.95" customHeight="1" x14ac:dyDescent="0.3">
      <c r="A264" s="321" t="s">
        <v>376</v>
      </c>
      <c r="B264" s="451">
        <v>30486</v>
      </c>
      <c r="C264" s="321" t="s">
        <v>376</v>
      </c>
      <c r="D264" s="319" t="s">
        <v>377</v>
      </c>
      <c r="E264" s="320" t="s">
        <v>378</v>
      </c>
      <c r="F264" s="321">
        <v>1</v>
      </c>
      <c r="G264" s="319">
        <v>56</v>
      </c>
      <c r="H264" s="322">
        <v>56</v>
      </c>
      <c r="I264" s="322">
        <v>80</v>
      </c>
      <c r="J264" s="343">
        <f t="shared" si="5"/>
        <v>0.25087999999999999</v>
      </c>
      <c r="L264" s="1"/>
    </row>
    <row r="265" spans="1:12" s="325" customFormat="1" ht="24.95" customHeight="1" x14ac:dyDescent="0.3">
      <c r="A265" s="321" t="s">
        <v>376</v>
      </c>
      <c r="B265" s="451">
        <v>30487</v>
      </c>
      <c r="C265" s="321" t="s">
        <v>376</v>
      </c>
      <c r="D265" s="319" t="s">
        <v>377</v>
      </c>
      <c r="E265" s="320" t="s">
        <v>378</v>
      </c>
      <c r="F265" s="321">
        <v>1</v>
      </c>
      <c r="G265" s="319">
        <v>40</v>
      </c>
      <c r="H265" s="322">
        <v>40</v>
      </c>
      <c r="I265" s="322">
        <v>40</v>
      </c>
      <c r="J265" s="343">
        <f t="shared" si="5"/>
        <v>6.4000000000000001E-2</v>
      </c>
      <c r="L265" s="1"/>
    </row>
    <row r="266" spans="1:12" s="325" customFormat="1" ht="24.95" customHeight="1" x14ac:dyDescent="0.3">
      <c r="A266" s="321" t="s">
        <v>379</v>
      </c>
      <c r="B266" s="451">
        <v>30489</v>
      </c>
      <c r="C266" s="319" t="s">
        <v>380</v>
      </c>
      <c r="D266" s="319" t="s">
        <v>381</v>
      </c>
      <c r="E266" s="320" t="s">
        <v>382</v>
      </c>
      <c r="F266" s="321">
        <v>1</v>
      </c>
      <c r="G266" s="319">
        <v>46</v>
      </c>
      <c r="H266" s="322">
        <v>46</v>
      </c>
      <c r="I266" s="322">
        <v>72</v>
      </c>
      <c r="J266" s="343">
        <f t="shared" si="5"/>
        <v>0.15235199999999999</v>
      </c>
      <c r="K266" s="325" t="s">
        <v>383</v>
      </c>
      <c r="L266" s="1"/>
    </row>
    <row r="267" spans="1:12" s="325" customFormat="1" ht="24.95" customHeight="1" x14ac:dyDescent="0.3">
      <c r="A267" s="321" t="s">
        <v>379</v>
      </c>
      <c r="B267" s="451">
        <v>30490</v>
      </c>
      <c r="C267" s="319" t="s">
        <v>380</v>
      </c>
      <c r="D267" s="319" t="s">
        <v>381</v>
      </c>
      <c r="E267" s="320" t="s">
        <v>382</v>
      </c>
      <c r="F267" s="321">
        <v>1</v>
      </c>
      <c r="G267" s="319">
        <v>46</v>
      </c>
      <c r="H267" s="322">
        <v>46</v>
      </c>
      <c r="I267" s="322">
        <v>72</v>
      </c>
      <c r="J267" s="343">
        <f t="shared" si="5"/>
        <v>0.15235199999999999</v>
      </c>
      <c r="K267" s="325" t="s">
        <v>383</v>
      </c>
      <c r="L267" s="1"/>
    </row>
    <row r="268" spans="1:12" s="325" customFormat="1" ht="24.95" customHeight="1" x14ac:dyDescent="0.3">
      <c r="A268" s="321" t="s">
        <v>379</v>
      </c>
      <c r="B268" s="451">
        <v>30491</v>
      </c>
      <c r="C268" s="319" t="s">
        <v>380</v>
      </c>
      <c r="D268" s="319" t="s">
        <v>381</v>
      </c>
      <c r="E268" s="320" t="s">
        <v>382</v>
      </c>
      <c r="F268" s="321">
        <v>1</v>
      </c>
      <c r="G268" s="319">
        <v>60</v>
      </c>
      <c r="H268" s="322">
        <v>41</v>
      </c>
      <c r="I268" s="322">
        <v>40</v>
      </c>
      <c r="J268" s="343">
        <f t="shared" ref="J268:J305" si="6">G268*H268*I268/1000000</f>
        <v>9.8400000000000001E-2</v>
      </c>
      <c r="L268" s="1"/>
    </row>
    <row r="269" spans="1:12" s="325" customFormat="1" ht="24.95" customHeight="1" x14ac:dyDescent="0.3">
      <c r="A269" s="321" t="s">
        <v>384</v>
      </c>
      <c r="B269" s="451">
        <v>30492</v>
      </c>
      <c r="C269" s="319" t="s">
        <v>385</v>
      </c>
      <c r="D269" s="319" t="s">
        <v>386</v>
      </c>
      <c r="E269" s="320" t="s">
        <v>699</v>
      </c>
      <c r="F269" s="321">
        <v>1</v>
      </c>
      <c r="G269" s="319">
        <v>16</v>
      </c>
      <c r="H269" s="322">
        <v>85</v>
      </c>
      <c r="I269" s="322">
        <v>185</v>
      </c>
      <c r="J269" s="343">
        <f>G269*H269*I269/1000000</f>
        <v>0.25159999999999999</v>
      </c>
      <c r="L269" s="1"/>
    </row>
    <row r="270" spans="1:12" s="325" customFormat="1" ht="24.95" customHeight="1" x14ac:dyDescent="0.3">
      <c r="A270" s="321" t="s">
        <v>700</v>
      </c>
      <c r="B270" s="451">
        <v>30498</v>
      </c>
      <c r="C270" s="321" t="s">
        <v>700</v>
      </c>
      <c r="D270" s="319" t="s">
        <v>998</v>
      </c>
      <c r="E270" s="320" t="s">
        <v>999</v>
      </c>
      <c r="F270" s="321">
        <v>1</v>
      </c>
      <c r="G270" s="319">
        <v>56</v>
      </c>
      <c r="H270" s="322">
        <v>56</v>
      </c>
      <c r="I270" s="322">
        <v>80</v>
      </c>
      <c r="J270" s="343">
        <f>G270*H270*I270/1000000</f>
        <v>0.25087999999999999</v>
      </c>
      <c r="L270" s="1"/>
    </row>
    <row r="271" spans="1:12" s="325" customFormat="1" ht="24.95" customHeight="1" x14ac:dyDescent="0.3">
      <c r="A271" s="321" t="s">
        <v>197</v>
      </c>
      <c r="B271" s="451">
        <v>30501</v>
      </c>
      <c r="C271" s="319" t="s">
        <v>198</v>
      </c>
      <c r="D271" s="319" t="s">
        <v>199</v>
      </c>
      <c r="E271" s="320" t="s">
        <v>200</v>
      </c>
      <c r="F271" s="321">
        <v>1</v>
      </c>
      <c r="G271" s="319">
        <v>40</v>
      </c>
      <c r="H271" s="322">
        <v>40</v>
      </c>
      <c r="I271" s="322">
        <v>40</v>
      </c>
      <c r="J271" s="343">
        <f t="shared" si="6"/>
        <v>6.4000000000000001E-2</v>
      </c>
      <c r="L271" s="1"/>
    </row>
    <row r="272" spans="1:12" s="325" customFormat="1" ht="24.95" customHeight="1" x14ac:dyDescent="0.3">
      <c r="A272" s="321" t="s">
        <v>197</v>
      </c>
      <c r="B272" s="451">
        <v>30502</v>
      </c>
      <c r="C272" s="319" t="s">
        <v>201</v>
      </c>
      <c r="D272" s="319" t="s">
        <v>202</v>
      </c>
      <c r="E272" s="320" t="s">
        <v>203</v>
      </c>
      <c r="F272" s="321">
        <v>1</v>
      </c>
      <c r="G272" s="319">
        <v>40</v>
      </c>
      <c r="H272" s="322">
        <v>40</v>
      </c>
      <c r="I272" s="322">
        <v>40</v>
      </c>
      <c r="J272" s="343">
        <f t="shared" si="6"/>
        <v>6.4000000000000001E-2</v>
      </c>
      <c r="L272" s="1"/>
    </row>
    <row r="273" spans="1:12" s="325" customFormat="1" ht="24.95" customHeight="1" x14ac:dyDescent="0.3">
      <c r="A273" s="321" t="s">
        <v>197</v>
      </c>
      <c r="B273" s="451">
        <v>30503</v>
      </c>
      <c r="C273" s="319" t="s">
        <v>204</v>
      </c>
      <c r="D273" s="319" t="s">
        <v>205</v>
      </c>
      <c r="E273" s="320" t="s">
        <v>206</v>
      </c>
      <c r="F273" s="321">
        <v>1</v>
      </c>
      <c r="G273" s="319">
        <v>40</v>
      </c>
      <c r="H273" s="322">
        <v>40</v>
      </c>
      <c r="I273" s="322">
        <v>40</v>
      </c>
      <c r="J273" s="343">
        <f t="shared" si="6"/>
        <v>6.4000000000000001E-2</v>
      </c>
      <c r="L273" s="1"/>
    </row>
    <row r="274" spans="1:12" s="325" customFormat="1" ht="24.95" customHeight="1" x14ac:dyDescent="0.3">
      <c r="A274" s="321" t="s">
        <v>197</v>
      </c>
      <c r="B274" s="451">
        <v>30504</v>
      </c>
      <c r="C274" s="319" t="s">
        <v>207</v>
      </c>
      <c r="D274" s="319" t="s">
        <v>208</v>
      </c>
      <c r="E274" s="320" t="s">
        <v>209</v>
      </c>
      <c r="F274" s="321">
        <v>1</v>
      </c>
      <c r="G274" s="319">
        <v>40</v>
      </c>
      <c r="H274" s="322">
        <v>40</v>
      </c>
      <c r="I274" s="322">
        <v>40</v>
      </c>
      <c r="J274" s="343">
        <f t="shared" si="6"/>
        <v>6.4000000000000001E-2</v>
      </c>
      <c r="L274" s="1"/>
    </row>
    <row r="275" spans="1:12" s="325" customFormat="1" ht="24.95" customHeight="1" x14ac:dyDescent="0.3">
      <c r="A275" s="321" t="s">
        <v>197</v>
      </c>
      <c r="B275" s="451">
        <v>30505</v>
      </c>
      <c r="C275" s="319" t="s">
        <v>210</v>
      </c>
      <c r="D275" s="319" t="s">
        <v>211</v>
      </c>
      <c r="E275" s="320" t="s">
        <v>212</v>
      </c>
      <c r="F275" s="321">
        <v>1</v>
      </c>
      <c r="G275" s="319">
        <v>40</v>
      </c>
      <c r="H275" s="322">
        <v>40</v>
      </c>
      <c r="I275" s="322">
        <v>40</v>
      </c>
      <c r="J275" s="343">
        <f t="shared" si="6"/>
        <v>6.4000000000000001E-2</v>
      </c>
      <c r="L275" s="1"/>
    </row>
    <row r="276" spans="1:12" s="325" customFormat="1" ht="24.95" customHeight="1" x14ac:dyDescent="0.3">
      <c r="A276" s="321" t="s">
        <v>197</v>
      </c>
      <c r="B276" s="451">
        <v>30506</v>
      </c>
      <c r="C276" s="319" t="s">
        <v>213</v>
      </c>
      <c r="D276" s="319" t="s">
        <v>214</v>
      </c>
      <c r="E276" s="320" t="s">
        <v>215</v>
      </c>
      <c r="F276" s="321">
        <v>1</v>
      </c>
      <c r="G276" s="319">
        <v>30</v>
      </c>
      <c r="H276" s="322">
        <v>40</v>
      </c>
      <c r="I276" s="322">
        <v>50</v>
      </c>
      <c r="J276" s="343">
        <f t="shared" si="6"/>
        <v>0.06</v>
      </c>
      <c r="L276" s="1"/>
    </row>
    <row r="277" spans="1:12" s="325" customFormat="1" ht="24.95" customHeight="1" x14ac:dyDescent="0.3">
      <c r="A277" s="321" t="s">
        <v>197</v>
      </c>
      <c r="B277" s="451">
        <v>30507</v>
      </c>
      <c r="C277" s="319" t="s">
        <v>216</v>
      </c>
      <c r="D277" s="319" t="s">
        <v>217</v>
      </c>
      <c r="E277" s="320" t="s">
        <v>218</v>
      </c>
      <c r="F277" s="321">
        <v>1</v>
      </c>
      <c r="G277" s="319">
        <v>40</v>
      </c>
      <c r="H277" s="322">
        <v>40</v>
      </c>
      <c r="I277" s="322">
        <v>40</v>
      </c>
      <c r="J277" s="343">
        <f t="shared" si="6"/>
        <v>6.4000000000000001E-2</v>
      </c>
      <c r="L277" s="1"/>
    </row>
    <row r="278" spans="1:12" s="325" customFormat="1" ht="24.95" customHeight="1" x14ac:dyDescent="0.3">
      <c r="A278" s="321" t="s">
        <v>197</v>
      </c>
      <c r="B278" s="451">
        <v>30508</v>
      </c>
      <c r="C278" s="319" t="s">
        <v>219</v>
      </c>
      <c r="D278" s="319" t="s">
        <v>220</v>
      </c>
      <c r="E278" s="320" t="s">
        <v>221</v>
      </c>
      <c r="F278" s="321">
        <v>1</v>
      </c>
      <c r="G278" s="319">
        <v>40</v>
      </c>
      <c r="H278" s="322">
        <v>40</v>
      </c>
      <c r="I278" s="322">
        <v>40</v>
      </c>
      <c r="J278" s="343">
        <f t="shared" si="6"/>
        <v>6.4000000000000001E-2</v>
      </c>
      <c r="L278" s="1"/>
    </row>
    <row r="279" spans="1:12" s="325" customFormat="1" ht="24.95" customHeight="1" x14ac:dyDescent="0.3">
      <c r="A279" s="321" t="s">
        <v>197</v>
      </c>
      <c r="B279" s="451">
        <v>30509</v>
      </c>
      <c r="C279" s="319" t="s">
        <v>222</v>
      </c>
      <c r="D279" s="319" t="s">
        <v>223</v>
      </c>
      <c r="E279" s="320" t="s">
        <v>224</v>
      </c>
      <c r="F279" s="321">
        <v>1</v>
      </c>
      <c r="G279" s="319">
        <v>40</v>
      </c>
      <c r="H279" s="322">
        <v>40</v>
      </c>
      <c r="I279" s="322">
        <v>40</v>
      </c>
      <c r="J279" s="343">
        <f t="shared" si="6"/>
        <v>6.4000000000000001E-2</v>
      </c>
      <c r="L279" s="1"/>
    </row>
    <row r="280" spans="1:12" s="325" customFormat="1" ht="24.95" customHeight="1" x14ac:dyDescent="0.3">
      <c r="A280" s="321" t="s">
        <v>197</v>
      </c>
      <c r="B280" s="451">
        <v>30510</v>
      </c>
      <c r="C280" s="319" t="s">
        <v>225</v>
      </c>
      <c r="D280" s="319" t="s">
        <v>226</v>
      </c>
      <c r="E280" s="320" t="s">
        <v>227</v>
      </c>
      <c r="F280" s="321">
        <v>1</v>
      </c>
      <c r="G280" s="319">
        <v>40</v>
      </c>
      <c r="H280" s="322">
        <v>40</v>
      </c>
      <c r="I280" s="322">
        <v>40</v>
      </c>
      <c r="J280" s="343">
        <f t="shared" si="6"/>
        <v>6.4000000000000001E-2</v>
      </c>
      <c r="L280" s="1"/>
    </row>
    <row r="281" spans="1:12" s="325" customFormat="1" ht="24.95" customHeight="1" x14ac:dyDescent="0.3">
      <c r="A281" s="321" t="s">
        <v>197</v>
      </c>
      <c r="B281" s="451">
        <v>30511</v>
      </c>
      <c r="C281" s="319" t="s">
        <v>228</v>
      </c>
      <c r="D281" s="319" t="s">
        <v>229</v>
      </c>
      <c r="E281" s="320" t="s">
        <v>230</v>
      </c>
      <c r="F281" s="321">
        <v>1</v>
      </c>
      <c r="G281" s="319">
        <v>40</v>
      </c>
      <c r="H281" s="322">
        <v>40</v>
      </c>
      <c r="I281" s="322">
        <v>40</v>
      </c>
      <c r="J281" s="343">
        <f t="shared" si="6"/>
        <v>6.4000000000000001E-2</v>
      </c>
      <c r="L281" s="1"/>
    </row>
    <row r="282" spans="1:12" s="325" customFormat="1" ht="24.95" customHeight="1" x14ac:dyDescent="0.3">
      <c r="A282" s="321" t="s">
        <v>197</v>
      </c>
      <c r="B282" s="451">
        <v>30512</v>
      </c>
      <c r="C282" s="319" t="s">
        <v>231</v>
      </c>
      <c r="D282" s="319" t="s">
        <v>232</v>
      </c>
      <c r="E282" s="320" t="s">
        <v>233</v>
      </c>
      <c r="F282" s="321">
        <v>1</v>
      </c>
      <c r="G282" s="319">
        <v>41</v>
      </c>
      <c r="H282" s="322">
        <v>64</v>
      </c>
      <c r="I282" s="322">
        <v>30</v>
      </c>
      <c r="J282" s="343">
        <f t="shared" si="6"/>
        <v>7.8719999999999998E-2</v>
      </c>
      <c r="L282" s="1"/>
    </row>
    <row r="283" spans="1:12" s="325" customFormat="1" ht="24.95" customHeight="1" x14ac:dyDescent="0.3">
      <c r="A283" s="321" t="s">
        <v>197</v>
      </c>
      <c r="B283" s="451">
        <v>30513</v>
      </c>
      <c r="C283" s="319" t="s">
        <v>234</v>
      </c>
      <c r="D283" s="319" t="s">
        <v>235</v>
      </c>
      <c r="E283" s="320" t="s">
        <v>236</v>
      </c>
      <c r="F283" s="321">
        <v>1</v>
      </c>
      <c r="G283" s="319">
        <v>59</v>
      </c>
      <c r="H283" s="322">
        <v>37</v>
      </c>
      <c r="I283" s="322">
        <v>24</v>
      </c>
      <c r="J283" s="343">
        <f t="shared" si="6"/>
        <v>5.2392000000000001E-2</v>
      </c>
      <c r="L283" s="1"/>
    </row>
    <row r="284" spans="1:12" s="325" customFormat="1" ht="24.95" customHeight="1" x14ac:dyDescent="0.3">
      <c r="A284" s="321" t="s">
        <v>197</v>
      </c>
      <c r="B284" s="451">
        <v>30514</v>
      </c>
      <c r="C284" s="319" t="s">
        <v>1002</v>
      </c>
      <c r="D284" s="319" t="s">
        <v>1000</v>
      </c>
      <c r="E284" s="320" t="s">
        <v>1001</v>
      </c>
      <c r="F284" s="321">
        <v>1</v>
      </c>
      <c r="G284" s="319">
        <v>59</v>
      </c>
      <c r="H284" s="322">
        <v>36</v>
      </c>
      <c r="I284" s="322">
        <v>24</v>
      </c>
      <c r="J284" s="343">
        <f t="shared" si="6"/>
        <v>5.0976E-2</v>
      </c>
      <c r="L284" s="1"/>
    </row>
    <row r="285" spans="1:12" s="325" customFormat="1" ht="24.95" customHeight="1" x14ac:dyDescent="0.3">
      <c r="A285" s="321" t="s">
        <v>197</v>
      </c>
      <c r="B285" s="451">
        <v>30515</v>
      </c>
      <c r="C285" s="319" t="s">
        <v>240</v>
      </c>
      <c r="D285" s="319" t="s">
        <v>241</v>
      </c>
      <c r="E285" s="320" t="s">
        <v>242</v>
      </c>
      <c r="F285" s="321">
        <v>1</v>
      </c>
      <c r="G285" s="319">
        <v>46</v>
      </c>
      <c r="H285" s="322">
        <v>46</v>
      </c>
      <c r="I285" s="322">
        <v>72</v>
      </c>
      <c r="J285" s="343">
        <f t="shared" si="6"/>
        <v>0.15235199999999999</v>
      </c>
      <c r="L285" s="1"/>
    </row>
    <row r="286" spans="1:12" s="325" customFormat="1" ht="24.95" customHeight="1" x14ac:dyDescent="0.3">
      <c r="A286" s="321" t="s">
        <v>197</v>
      </c>
      <c r="B286" s="451">
        <v>30516</v>
      </c>
      <c r="C286" s="319" t="s">
        <v>243</v>
      </c>
      <c r="D286" s="319" t="s">
        <v>244</v>
      </c>
      <c r="E286" s="320" t="s">
        <v>245</v>
      </c>
      <c r="F286" s="321">
        <v>1</v>
      </c>
      <c r="G286" s="319">
        <v>49</v>
      </c>
      <c r="H286" s="322">
        <v>73</v>
      </c>
      <c r="I286" s="322">
        <v>97</v>
      </c>
      <c r="J286" s="343">
        <f t="shared" si="6"/>
        <v>0.34696900000000003</v>
      </c>
      <c r="L286" s="1"/>
    </row>
    <row r="287" spans="1:12" s="325" customFormat="1" ht="24.95" customHeight="1" x14ac:dyDescent="0.3">
      <c r="A287" s="321" t="s">
        <v>197</v>
      </c>
      <c r="B287" s="451">
        <v>30517</v>
      </c>
      <c r="C287" s="319" t="s">
        <v>243</v>
      </c>
      <c r="D287" s="319" t="s">
        <v>244</v>
      </c>
      <c r="E287" s="320" t="s">
        <v>245</v>
      </c>
      <c r="F287" s="321">
        <v>1</v>
      </c>
      <c r="G287" s="319">
        <v>30</v>
      </c>
      <c r="H287" s="322">
        <v>40</v>
      </c>
      <c r="I287" s="322">
        <v>50</v>
      </c>
      <c r="J287" s="343">
        <f t="shared" si="6"/>
        <v>0.06</v>
      </c>
      <c r="L287" s="1"/>
    </row>
    <row r="288" spans="1:12" s="325" customFormat="1" ht="24.95" customHeight="1" x14ac:dyDescent="0.3">
      <c r="A288" s="321" t="s">
        <v>197</v>
      </c>
      <c r="B288" s="451">
        <v>30518</v>
      </c>
      <c r="C288" s="319" t="s">
        <v>243</v>
      </c>
      <c r="D288" s="319" t="s">
        <v>244</v>
      </c>
      <c r="E288" s="320" t="s">
        <v>245</v>
      </c>
      <c r="F288" s="321">
        <v>1</v>
      </c>
      <c r="G288" s="319">
        <v>57</v>
      </c>
      <c r="H288" s="322">
        <v>33</v>
      </c>
      <c r="I288" s="322">
        <v>32</v>
      </c>
      <c r="J288" s="343">
        <f t="shared" si="6"/>
        <v>6.0192000000000002E-2</v>
      </c>
      <c r="L288" s="1"/>
    </row>
    <row r="289" spans="1:12" s="325" customFormat="1" ht="24.95" customHeight="1" x14ac:dyDescent="0.3">
      <c r="A289" s="321" t="s">
        <v>246</v>
      </c>
      <c r="B289" s="451">
        <v>30519</v>
      </c>
      <c r="C289" s="319" t="s">
        <v>247</v>
      </c>
      <c r="D289" s="319" t="s">
        <v>248</v>
      </c>
      <c r="E289" s="320" t="s">
        <v>249</v>
      </c>
      <c r="F289" s="321">
        <v>1</v>
      </c>
      <c r="G289" s="319">
        <v>56</v>
      </c>
      <c r="H289" s="322">
        <v>56</v>
      </c>
      <c r="I289" s="322">
        <v>80</v>
      </c>
      <c r="J289" s="343">
        <f t="shared" si="6"/>
        <v>0.25087999999999999</v>
      </c>
      <c r="L289" s="1"/>
    </row>
    <row r="290" spans="1:12" s="325" customFormat="1" ht="24.95" customHeight="1" x14ac:dyDescent="0.3">
      <c r="A290" s="321" t="s">
        <v>246</v>
      </c>
      <c r="B290" s="451">
        <v>30520</v>
      </c>
      <c r="C290" s="319" t="s">
        <v>250</v>
      </c>
      <c r="D290" s="319" t="s">
        <v>251</v>
      </c>
      <c r="E290" s="320" t="s">
        <v>252</v>
      </c>
      <c r="F290" s="321">
        <v>1</v>
      </c>
      <c r="G290" s="319">
        <v>40</v>
      </c>
      <c r="H290" s="322">
        <v>40</v>
      </c>
      <c r="I290" s="322">
        <v>40</v>
      </c>
      <c r="J290" s="343">
        <f t="shared" si="6"/>
        <v>6.4000000000000001E-2</v>
      </c>
      <c r="L290" s="1"/>
    </row>
    <row r="291" spans="1:12" s="325" customFormat="1" ht="24.95" customHeight="1" x14ac:dyDescent="0.3">
      <c r="A291" s="321" t="s">
        <v>197</v>
      </c>
      <c r="B291" s="451">
        <v>30526</v>
      </c>
      <c r="C291" s="319" t="s">
        <v>280</v>
      </c>
      <c r="D291" s="319" t="s">
        <v>281</v>
      </c>
      <c r="E291" s="320" t="s">
        <v>282</v>
      </c>
      <c r="F291" s="321">
        <v>1</v>
      </c>
      <c r="G291" s="319">
        <v>40</v>
      </c>
      <c r="H291" s="322">
        <v>40</v>
      </c>
      <c r="I291" s="322">
        <v>40</v>
      </c>
      <c r="J291" s="343">
        <f t="shared" si="6"/>
        <v>6.4000000000000001E-2</v>
      </c>
      <c r="L291" s="1"/>
    </row>
    <row r="292" spans="1:12" s="325" customFormat="1" ht="24.95" customHeight="1" x14ac:dyDescent="0.3">
      <c r="A292" s="321" t="s">
        <v>197</v>
      </c>
      <c r="B292" s="451">
        <v>30527</v>
      </c>
      <c r="C292" s="319" t="s">
        <v>283</v>
      </c>
      <c r="D292" s="319" t="s">
        <v>284</v>
      </c>
      <c r="E292" s="320" t="s">
        <v>285</v>
      </c>
      <c r="F292" s="321">
        <v>1</v>
      </c>
      <c r="G292" s="319">
        <v>30</v>
      </c>
      <c r="H292" s="322">
        <v>40</v>
      </c>
      <c r="I292" s="322">
        <v>50</v>
      </c>
      <c r="J292" s="343">
        <f t="shared" si="6"/>
        <v>0.06</v>
      </c>
      <c r="L292" s="1"/>
    </row>
    <row r="293" spans="1:12" s="325" customFormat="1" ht="24.95" customHeight="1" x14ac:dyDescent="0.3">
      <c r="A293" s="321" t="s">
        <v>41</v>
      </c>
      <c r="B293" s="451">
        <v>30528</v>
      </c>
      <c r="C293" s="319" t="s">
        <v>87</v>
      </c>
      <c r="D293" s="319" t="s">
        <v>88</v>
      </c>
      <c r="E293" s="320" t="s">
        <v>89</v>
      </c>
      <c r="F293" s="321">
        <v>1</v>
      </c>
      <c r="G293" s="319">
        <v>40</v>
      </c>
      <c r="H293" s="322">
        <v>40</v>
      </c>
      <c r="I293" s="322">
        <v>40</v>
      </c>
      <c r="J293" s="343">
        <f t="shared" si="6"/>
        <v>6.4000000000000001E-2</v>
      </c>
      <c r="L293" s="1"/>
    </row>
    <row r="294" spans="1:12" s="325" customFormat="1" ht="24.95" customHeight="1" x14ac:dyDescent="0.3">
      <c r="A294" s="321" t="s">
        <v>41</v>
      </c>
      <c r="B294" s="451">
        <v>30529</v>
      </c>
      <c r="C294" s="319" t="s">
        <v>286</v>
      </c>
      <c r="D294" s="319" t="s">
        <v>287</v>
      </c>
      <c r="E294" s="320" t="s">
        <v>288</v>
      </c>
      <c r="F294" s="321">
        <v>1</v>
      </c>
      <c r="G294" s="319">
        <v>40</v>
      </c>
      <c r="H294" s="322">
        <v>40</v>
      </c>
      <c r="I294" s="322">
        <v>40</v>
      </c>
      <c r="J294" s="343">
        <f t="shared" si="6"/>
        <v>6.4000000000000001E-2</v>
      </c>
      <c r="L294" s="1"/>
    </row>
    <row r="295" spans="1:12" s="325" customFormat="1" ht="24.95" customHeight="1" x14ac:dyDescent="0.3">
      <c r="A295" s="321" t="s">
        <v>41</v>
      </c>
      <c r="B295" s="451">
        <v>30530</v>
      </c>
      <c r="C295" s="319" t="s">
        <v>289</v>
      </c>
      <c r="D295" s="319" t="s">
        <v>290</v>
      </c>
      <c r="E295" s="320" t="s">
        <v>291</v>
      </c>
      <c r="F295" s="321">
        <v>1</v>
      </c>
      <c r="G295" s="319">
        <v>40</v>
      </c>
      <c r="H295" s="322">
        <v>40</v>
      </c>
      <c r="I295" s="322">
        <v>40</v>
      </c>
      <c r="J295" s="343">
        <f t="shared" si="6"/>
        <v>6.4000000000000001E-2</v>
      </c>
      <c r="L295" s="1"/>
    </row>
    <row r="296" spans="1:12" s="325" customFormat="1" ht="24.95" customHeight="1" x14ac:dyDescent="0.3">
      <c r="A296" s="321" t="s">
        <v>41</v>
      </c>
      <c r="B296" s="451">
        <v>30531</v>
      </c>
      <c r="C296" s="319" t="s">
        <v>289</v>
      </c>
      <c r="D296" s="319" t="s">
        <v>290</v>
      </c>
      <c r="E296" s="320" t="s">
        <v>291</v>
      </c>
      <c r="F296" s="321">
        <v>1</v>
      </c>
      <c r="G296" s="319">
        <v>40</v>
      </c>
      <c r="H296" s="322">
        <v>40</v>
      </c>
      <c r="I296" s="322">
        <v>40</v>
      </c>
      <c r="J296" s="343">
        <f t="shared" si="6"/>
        <v>6.4000000000000001E-2</v>
      </c>
      <c r="L296" s="1"/>
    </row>
    <row r="297" spans="1:12" s="325" customFormat="1" ht="24.95" customHeight="1" x14ac:dyDescent="0.3">
      <c r="A297" s="321" t="s">
        <v>41</v>
      </c>
      <c r="B297" s="451">
        <v>30533</v>
      </c>
      <c r="C297" s="319" t="s">
        <v>81</v>
      </c>
      <c r="D297" s="319" t="s">
        <v>82</v>
      </c>
      <c r="E297" s="320" t="s">
        <v>83</v>
      </c>
      <c r="F297" s="321">
        <v>1</v>
      </c>
      <c r="G297" s="319">
        <v>40</v>
      </c>
      <c r="H297" s="322">
        <v>40</v>
      </c>
      <c r="I297" s="322">
        <v>40</v>
      </c>
      <c r="J297" s="343">
        <f t="shared" si="6"/>
        <v>6.4000000000000001E-2</v>
      </c>
      <c r="L297" s="1"/>
    </row>
    <row r="298" spans="1:12" s="325" customFormat="1" ht="24.95" customHeight="1" x14ac:dyDescent="0.3">
      <c r="A298" s="321" t="s">
        <v>41</v>
      </c>
      <c r="B298" s="451">
        <v>30534</v>
      </c>
      <c r="C298" s="319" t="s">
        <v>81</v>
      </c>
      <c r="D298" s="319" t="s">
        <v>82</v>
      </c>
      <c r="E298" s="320" t="s">
        <v>83</v>
      </c>
      <c r="F298" s="321">
        <v>1</v>
      </c>
      <c r="G298" s="319">
        <v>40</v>
      </c>
      <c r="H298" s="322">
        <v>40</v>
      </c>
      <c r="I298" s="322">
        <v>40</v>
      </c>
      <c r="J298" s="343">
        <f t="shared" si="6"/>
        <v>6.4000000000000001E-2</v>
      </c>
      <c r="L298" s="1"/>
    </row>
    <row r="299" spans="1:12" s="325" customFormat="1" ht="24.95" customHeight="1" x14ac:dyDescent="0.3">
      <c r="A299" s="321" t="s">
        <v>41</v>
      </c>
      <c r="B299" s="451">
        <v>30535</v>
      </c>
      <c r="C299" s="319" t="s">
        <v>292</v>
      </c>
      <c r="D299" s="319" t="s">
        <v>293</v>
      </c>
      <c r="E299" s="320" t="s">
        <v>294</v>
      </c>
      <c r="F299" s="321">
        <v>1</v>
      </c>
      <c r="G299" s="319">
        <v>40</v>
      </c>
      <c r="H299" s="322">
        <v>40</v>
      </c>
      <c r="I299" s="322">
        <v>40</v>
      </c>
      <c r="J299" s="343">
        <f t="shared" si="6"/>
        <v>6.4000000000000001E-2</v>
      </c>
      <c r="L299" s="1"/>
    </row>
    <row r="300" spans="1:12" s="325" customFormat="1" ht="24.95" customHeight="1" x14ac:dyDescent="0.3">
      <c r="A300" s="321" t="s">
        <v>41</v>
      </c>
      <c r="B300" s="451">
        <v>30536</v>
      </c>
      <c r="C300" s="319" t="s">
        <v>295</v>
      </c>
      <c r="D300" s="319" t="s">
        <v>296</v>
      </c>
      <c r="E300" s="320" t="s">
        <v>297</v>
      </c>
      <c r="F300" s="321">
        <v>1</v>
      </c>
      <c r="G300" s="319">
        <v>40</v>
      </c>
      <c r="H300" s="322">
        <v>40</v>
      </c>
      <c r="I300" s="322">
        <v>40</v>
      </c>
      <c r="J300" s="343">
        <f t="shared" si="6"/>
        <v>6.4000000000000001E-2</v>
      </c>
      <c r="L300" s="1"/>
    </row>
    <row r="301" spans="1:12" s="325" customFormat="1" ht="24.95" customHeight="1" x14ac:dyDescent="0.3">
      <c r="A301" s="321" t="s">
        <v>41</v>
      </c>
      <c r="B301" s="451">
        <v>30537</v>
      </c>
      <c r="C301" s="319" t="s">
        <v>128</v>
      </c>
      <c r="D301" s="319" t="s">
        <v>129</v>
      </c>
      <c r="E301" s="320" t="s">
        <v>130</v>
      </c>
      <c r="F301" s="321">
        <v>1</v>
      </c>
      <c r="G301" s="319">
        <v>40</v>
      </c>
      <c r="H301" s="322">
        <v>40</v>
      </c>
      <c r="I301" s="322">
        <v>40</v>
      </c>
      <c r="J301" s="343">
        <f t="shared" si="6"/>
        <v>6.4000000000000001E-2</v>
      </c>
      <c r="L301" s="1"/>
    </row>
    <row r="302" spans="1:12" s="325" customFormat="1" ht="24.95" customHeight="1" x14ac:dyDescent="0.3">
      <c r="A302" s="321" t="s">
        <v>41</v>
      </c>
      <c r="B302" s="451">
        <v>30538</v>
      </c>
      <c r="C302" s="319" t="s">
        <v>298</v>
      </c>
      <c r="D302" s="319" t="s">
        <v>299</v>
      </c>
      <c r="E302" s="320" t="s">
        <v>44</v>
      </c>
      <c r="F302" s="321">
        <v>1</v>
      </c>
      <c r="G302" s="319">
        <v>40</v>
      </c>
      <c r="H302" s="322">
        <v>40</v>
      </c>
      <c r="I302" s="322">
        <v>40</v>
      </c>
      <c r="J302" s="343">
        <f t="shared" si="6"/>
        <v>6.4000000000000001E-2</v>
      </c>
      <c r="L302" s="1"/>
    </row>
    <row r="303" spans="1:12" s="325" customFormat="1" ht="24.95" customHeight="1" x14ac:dyDescent="0.3">
      <c r="A303" s="321" t="s">
        <v>920</v>
      </c>
      <c r="B303" s="451">
        <v>30540</v>
      </c>
      <c r="C303" s="319" t="s">
        <v>921</v>
      </c>
      <c r="D303" s="319" t="s">
        <v>922</v>
      </c>
      <c r="E303" s="320" t="s">
        <v>923</v>
      </c>
      <c r="F303" s="321">
        <v>1</v>
      </c>
      <c r="G303" s="319">
        <v>40</v>
      </c>
      <c r="H303" s="322">
        <v>40</v>
      </c>
      <c r="I303" s="322">
        <v>40</v>
      </c>
      <c r="J303" s="343">
        <f t="shared" si="6"/>
        <v>6.4000000000000001E-2</v>
      </c>
      <c r="L303" s="1"/>
    </row>
    <row r="304" spans="1:12" s="325" customFormat="1" ht="24.95" customHeight="1" x14ac:dyDescent="0.3">
      <c r="A304" s="321" t="s">
        <v>920</v>
      </c>
      <c r="B304" s="451">
        <v>30541</v>
      </c>
      <c r="C304" s="319" t="s">
        <v>921</v>
      </c>
      <c r="D304" s="319" t="s">
        <v>922</v>
      </c>
      <c r="E304" s="320" t="s">
        <v>923</v>
      </c>
      <c r="F304" s="321">
        <v>1</v>
      </c>
      <c r="G304" s="319">
        <v>46</v>
      </c>
      <c r="H304" s="322">
        <v>46</v>
      </c>
      <c r="I304" s="322">
        <v>72</v>
      </c>
      <c r="J304" s="343">
        <f t="shared" si="6"/>
        <v>0.15235199999999999</v>
      </c>
      <c r="K304" s="327" t="s">
        <v>383</v>
      </c>
      <c r="L304" s="1"/>
    </row>
    <row r="305" spans="1:12" s="325" customFormat="1" ht="24.95" customHeight="1" x14ac:dyDescent="0.3">
      <c r="A305" s="321" t="s">
        <v>927</v>
      </c>
      <c r="B305" s="451">
        <v>30542</v>
      </c>
      <c r="C305" s="319" t="s">
        <v>928</v>
      </c>
      <c r="D305" s="319" t="s">
        <v>929</v>
      </c>
      <c r="E305" s="320" t="s">
        <v>930</v>
      </c>
      <c r="F305" s="321">
        <v>1</v>
      </c>
      <c r="G305" s="319">
        <v>20</v>
      </c>
      <c r="H305" s="322">
        <v>20</v>
      </c>
      <c r="I305" s="322">
        <v>120</v>
      </c>
      <c r="J305" s="343">
        <f t="shared" si="6"/>
        <v>4.8000000000000001E-2</v>
      </c>
      <c r="L305" s="1"/>
    </row>
    <row r="306" spans="1:12" s="295" customFormat="1" ht="24.75" customHeight="1" x14ac:dyDescent="0.3">
      <c r="A306" s="305" t="s">
        <v>951</v>
      </c>
      <c r="B306" s="447">
        <v>32554</v>
      </c>
      <c r="C306" s="305" t="s">
        <v>952</v>
      </c>
      <c r="D306" s="305" t="s">
        <v>953</v>
      </c>
      <c r="E306" s="306" t="s">
        <v>954</v>
      </c>
      <c r="F306" s="428">
        <v>1</v>
      </c>
      <c r="G306" s="428">
        <v>58</v>
      </c>
      <c r="H306" s="428">
        <v>58</v>
      </c>
      <c r="I306" s="428">
        <v>92</v>
      </c>
      <c r="J306" s="429">
        <f>G306*H306*I306/1000000</f>
        <v>0.30948799999999999</v>
      </c>
      <c r="K306" s="299" t="s">
        <v>1025</v>
      </c>
    </row>
    <row r="307" spans="1:12" s="325" customFormat="1" ht="24.95" customHeight="1" thickBot="1" x14ac:dyDescent="0.35">
      <c r="A307" s="344" t="s">
        <v>925</v>
      </c>
      <c r="B307" s="452">
        <v>30544</v>
      </c>
      <c r="C307" s="345" t="s">
        <v>931</v>
      </c>
      <c r="D307" s="345" t="s">
        <v>932</v>
      </c>
      <c r="E307" s="346" t="s">
        <v>926</v>
      </c>
      <c r="F307" s="344">
        <v>1</v>
      </c>
      <c r="G307" s="345">
        <v>30</v>
      </c>
      <c r="H307" s="347">
        <v>40</v>
      </c>
      <c r="I307" s="347">
        <v>50</v>
      </c>
      <c r="J307" s="348">
        <f>G307*H307*I307/1000000</f>
        <v>0.06</v>
      </c>
      <c r="L307" s="1"/>
    </row>
    <row r="308" spans="1:12" x14ac:dyDescent="0.25">
      <c r="F308" s="265">
        <f>SUM(F10:F307)</f>
        <v>298</v>
      </c>
      <c r="J308" s="358">
        <f>SUM(J10:J307)</f>
        <v>46.23480600000007</v>
      </c>
    </row>
  </sheetData>
  <sortState xmlns:xlrd2="http://schemas.microsoft.com/office/spreadsheetml/2017/richdata2" ref="B10:K137">
    <sortCondition ref="B10:B137"/>
  </sortState>
  <conditionalFormatting sqref="B145:B160">
    <cfRule type="duplicateValues" dxfId="1" priority="5"/>
  </conditionalFormatting>
  <conditionalFormatting sqref="B181:B184">
    <cfRule type="duplicateValues" dxfId="0" priority="6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A1:L12"/>
  <sheetViews>
    <sheetView tabSelected="1" zoomScale="130" zoomScaleNormal="130" workbookViewId="0">
      <selection activeCell="D15" sqref="D15"/>
    </sheetView>
  </sheetViews>
  <sheetFormatPr defaultRowHeight="15" x14ac:dyDescent="0.25"/>
  <cols>
    <col min="1" max="1" width="19.28515625" customWidth="1"/>
    <col min="2" max="2" width="14.28515625" style="360" customWidth="1"/>
    <col min="3" max="3" width="24.7109375" customWidth="1"/>
    <col min="4" max="4" width="30.140625" customWidth="1"/>
    <col min="5" max="5" width="15.5703125" customWidth="1"/>
  </cols>
  <sheetData>
    <row r="1" spans="1:12" s="295" customFormat="1" ht="24.75" customHeight="1" x14ac:dyDescent="0.3">
      <c r="A1" s="321"/>
      <c r="B1" s="359">
        <v>30298</v>
      </c>
      <c r="C1" s="319"/>
      <c r="D1" s="319"/>
      <c r="E1" s="328"/>
      <c r="F1" s="319"/>
      <c r="G1" s="321">
        <v>1</v>
      </c>
      <c r="H1" s="319">
        <v>40</v>
      </c>
      <c r="I1" s="322">
        <v>40</v>
      </c>
      <c r="J1" s="322">
        <v>40</v>
      </c>
      <c r="K1" s="333">
        <f t="shared" ref="K1:K2" si="0">H1*I1*J1/1000000</f>
        <v>6.4000000000000001E-2</v>
      </c>
      <c r="L1" s="300"/>
    </row>
    <row r="2" spans="1:12" s="295" customFormat="1" ht="24.75" customHeight="1" x14ac:dyDescent="0.3">
      <c r="A2" s="321"/>
      <c r="B2" s="359">
        <v>30298</v>
      </c>
      <c r="C2" s="319"/>
      <c r="D2" s="319"/>
      <c r="E2" s="320"/>
      <c r="F2" s="319"/>
      <c r="G2" s="321">
        <v>1</v>
      </c>
      <c r="H2" s="319">
        <v>58</v>
      </c>
      <c r="I2" s="322">
        <v>58</v>
      </c>
      <c r="J2" s="322">
        <v>92</v>
      </c>
      <c r="K2" s="333">
        <f t="shared" si="0"/>
        <v>0.30948799999999999</v>
      </c>
      <c r="L2" s="301"/>
    </row>
    <row r="3" spans="1:12" x14ac:dyDescent="0.25">
      <c r="G3">
        <f>SUM(G1:G2)</f>
        <v>2</v>
      </c>
      <c r="K3" s="363">
        <f>SUM(K1:K2)</f>
        <v>0.37348799999999999</v>
      </c>
    </row>
    <row r="12" spans="1:12" x14ac:dyDescent="0.25">
      <c r="E12" s="520" t="s">
        <v>1043</v>
      </c>
    </row>
  </sheetData>
  <sortState xmlns:xlrd2="http://schemas.microsoft.com/office/spreadsheetml/2017/richdata2" ref="B1:K2">
    <sortCondition ref="B1:B2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75"/>
  <sheetViews>
    <sheetView workbookViewId="0">
      <selection activeCell="A169" sqref="A9:XFD169"/>
    </sheetView>
  </sheetViews>
  <sheetFormatPr defaultRowHeight="15" x14ac:dyDescent="0.25"/>
  <cols>
    <col min="1" max="1" width="9.140625" style="1"/>
    <col min="2" max="3" width="17" style="1" customWidth="1"/>
    <col min="4" max="4" width="18.140625" style="1" customWidth="1"/>
    <col min="5" max="5" width="18.85546875" style="1" customWidth="1"/>
    <col min="6" max="6" width="31.42578125" style="1" customWidth="1"/>
    <col min="7" max="7" width="23" style="1" customWidth="1"/>
    <col min="8" max="9" width="11.28515625" style="1" customWidth="1"/>
    <col min="10" max="10" width="3.85546875" style="1" customWidth="1"/>
    <col min="11" max="11" width="4" style="1" customWidth="1"/>
    <col min="12" max="12" width="4.42578125" style="1" customWidth="1"/>
    <col min="13" max="13" width="4.28515625" style="1" customWidth="1"/>
    <col min="14" max="14" width="6.7109375" style="1" customWidth="1"/>
    <col min="15" max="15" width="9.140625" style="1"/>
  </cols>
  <sheetData>
    <row r="1" spans="1:16" ht="27" thickBot="1" x14ac:dyDescent="0.45">
      <c r="A1" s="48" t="s">
        <v>18</v>
      </c>
      <c r="B1" s="49"/>
      <c r="C1" s="42" t="s">
        <v>24</v>
      </c>
      <c r="D1" s="50"/>
      <c r="E1" s="43"/>
      <c r="F1" s="44"/>
      <c r="G1" s="45"/>
      <c r="H1" s="46"/>
      <c r="I1" s="46"/>
      <c r="J1" s="46"/>
      <c r="K1" s="47"/>
      <c r="L1" s="47"/>
      <c r="M1" s="47"/>
      <c r="N1" s="47"/>
      <c r="O1"/>
      <c r="P1" s="1"/>
    </row>
    <row r="2" spans="1:16" ht="26.25" x14ac:dyDescent="0.4">
      <c r="A2" s="30" t="s">
        <v>11</v>
      </c>
      <c r="B2" s="31"/>
      <c r="C2" s="32"/>
      <c r="D2" s="29"/>
      <c r="E2" s="3"/>
      <c r="F2" s="24"/>
      <c r="G2" s="25"/>
      <c r="H2" s="4"/>
      <c r="I2" s="4"/>
      <c r="J2" s="25"/>
      <c r="K2" s="10"/>
      <c r="L2" s="10"/>
      <c r="M2" s="10"/>
      <c r="N2" s="10"/>
      <c r="O2"/>
      <c r="P2" s="1"/>
    </row>
    <row r="3" spans="1:16" ht="26.25" x14ac:dyDescent="0.4">
      <c r="A3" s="30" t="s">
        <v>12</v>
      </c>
      <c r="B3" s="31"/>
      <c r="C3" s="27"/>
      <c r="D3" s="33">
        <f>I453</f>
        <v>0</v>
      </c>
      <c r="E3" s="5"/>
      <c r="F3" s="24"/>
      <c r="G3" s="4"/>
      <c r="H3" s="4"/>
      <c r="I3" s="4"/>
      <c r="J3" s="4"/>
      <c r="K3" s="11"/>
      <c r="L3" s="11"/>
      <c r="M3" s="11"/>
      <c r="N3" s="11"/>
      <c r="O3"/>
      <c r="P3" s="1"/>
    </row>
    <row r="4" spans="1:16" ht="26.25" x14ac:dyDescent="0.4">
      <c r="A4" s="30" t="s">
        <v>13</v>
      </c>
      <c r="B4" s="31"/>
      <c r="C4" s="27"/>
      <c r="D4" s="34">
        <f>M453</f>
        <v>0</v>
      </c>
      <c r="E4" s="5"/>
      <c r="F4" s="24"/>
      <c r="G4" s="4"/>
      <c r="H4" s="4"/>
      <c r="I4" s="4"/>
      <c r="J4" s="4"/>
      <c r="K4" s="12"/>
      <c r="L4" s="12"/>
      <c r="M4" s="12"/>
      <c r="N4" s="12"/>
      <c r="O4"/>
      <c r="P4" s="1"/>
    </row>
    <row r="5" spans="1:16" ht="26.25" x14ac:dyDescent="0.4">
      <c r="A5" s="35" t="s">
        <v>14</v>
      </c>
      <c r="B5" s="36"/>
      <c r="C5" s="27"/>
      <c r="D5" s="37"/>
      <c r="E5" s="204"/>
      <c r="F5" s="24"/>
      <c r="G5" s="4"/>
      <c r="H5" s="4"/>
      <c r="I5" s="4"/>
      <c r="J5" s="4"/>
      <c r="K5" s="12"/>
      <c r="L5" s="12"/>
      <c r="M5" s="12"/>
      <c r="N5" s="12"/>
      <c r="O5"/>
      <c r="P5" s="1"/>
    </row>
    <row r="6" spans="1:16" ht="26.25" x14ac:dyDescent="0.4">
      <c r="A6" s="30" t="s">
        <v>15</v>
      </c>
      <c r="B6" s="31"/>
      <c r="C6" s="28"/>
      <c r="D6" s="37"/>
      <c r="E6" s="40"/>
      <c r="F6" s="24"/>
      <c r="G6" s="4"/>
      <c r="H6" s="4"/>
      <c r="I6" s="4"/>
      <c r="J6" s="4"/>
      <c r="K6" s="12"/>
      <c r="L6" s="12"/>
      <c r="M6" s="12"/>
      <c r="N6" s="12"/>
      <c r="O6"/>
      <c r="P6" s="1"/>
    </row>
    <row r="7" spans="1:16" ht="27" thickBot="1" x14ac:dyDescent="0.45">
      <c r="A7" s="38" t="s">
        <v>16</v>
      </c>
      <c r="B7" s="31"/>
      <c r="C7" s="27"/>
      <c r="D7" s="39"/>
      <c r="E7" s="40"/>
      <c r="F7" s="24"/>
      <c r="G7" s="4"/>
      <c r="H7" s="41"/>
      <c r="I7" s="4"/>
      <c r="J7" s="25"/>
      <c r="K7" s="12"/>
      <c r="L7" s="12"/>
      <c r="M7" s="12"/>
      <c r="N7" s="12"/>
      <c r="O7"/>
      <c r="P7" s="1"/>
    </row>
    <row r="8" spans="1:16" ht="75" x14ac:dyDescent="0.4">
      <c r="A8" s="13"/>
      <c r="B8" s="14" t="s">
        <v>0</v>
      </c>
      <c r="C8" s="26"/>
      <c r="D8" s="21" t="s">
        <v>1</v>
      </c>
      <c r="E8" s="14" t="s">
        <v>2</v>
      </c>
      <c r="F8" s="14" t="s">
        <v>3</v>
      </c>
      <c r="G8" s="14" t="s">
        <v>4</v>
      </c>
      <c r="H8" s="14" t="s">
        <v>5</v>
      </c>
      <c r="I8" s="14" t="s">
        <v>17</v>
      </c>
      <c r="J8" s="14" t="s">
        <v>6</v>
      </c>
      <c r="K8" s="14" t="s">
        <v>7</v>
      </c>
      <c r="L8" s="14" t="s">
        <v>8</v>
      </c>
      <c r="M8" s="14" t="s">
        <v>9</v>
      </c>
      <c r="N8" s="15" t="s">
        <v>10</v>
      </c>
      <c r="O8"/>
      <c r="P8" s="1"/>
    </row>
    <row r="9" spans="1:16" s="158" customFormat="1" ht="28.5" x14ac:dyDescent="0.4">
      <c r="A9" s="203">
        <v>44427</v>
      </c>
      <c r="B9" s="131" t="s">
        <v>100</v>
      </c>
      <c r="C9" s="131">
        <v>971529435746</v>
      </c>
      <c r="D9" s="139">
        <v>30288</v>
      </c>
      <c r="E9" s="140" t="s">
        <v>101</v>
      </c>
      <c r="F9" s="140" t="s">
        <v>102</v>
      </c>
      <c r="G9" s="141" t="s">
        <v>103</v>
      </c>
      <c r="H9" s="140" t="s">
        <v>20</v>
      </c>
      <c r="I9" s="140">
        <v>95</v>
      </c>
      <c r="J9" s="130">
        <v>1</v>
      </c>
      <c r="K9" s="140">
        <v>46</v>
      </c>
      <c r="L9" s="142">
        <v>46</v>
      </c>
      <c r="M9" s="142">
        <v>72</v>
      </c>
      <c r="N9" s="143">
        <f t="shared" ref="N9:N64" si="0">K9*L9*M9/1000000</f>
        <v>0.15235199999999999</v>
      </c>
      <c r="P9" s="159"/>
    </row>
    <row r="10" spans="1:16" s="158" customFormat="1" ht="28.5" x14ac:dyDescent="0.4">
      <c r="A10" s="138">
        <v>44430</v>
      </c>
      <c r="B10" s="130" t="s">
        <v>58</v>
      </c>
      <c r="C10" s="131">
        <v>971526453925</v>
      </c>
      <c r="D10" s="139">
        <v>30372</v>
      </c>
      <c r="E10" s="140" t="s">
        <v>59</v>
      </c>
      <c r="F10" s="140" t="s">
        <v>60</v>
      </c>
      <c r="G10" s="141" t="s">
        <v>61</v>
      </c>
      <c r="H10" s="140" t="s">
        <v>20</v>
      </c>
      <c r="I10" s="140">
        <v>200</v>
      </c>
      <c r="J10" s="130">
        <v>1</v>
      </c>
      <c r="K10" s="140">
        <v>58</v>
      </c>
      <c r="L10" s="142">
        <v>58</v>
      </c>
      <c r="M10" s="142">
        <v>92</v>
      </c>
      <c r="N10" s="143">
        <f t="shared" si="0"/>
        <v>0.30948799999999999</v>
      </c>
      <c r="P10" s="159"/>
    </row>
    <row r="11" spans="1:16" s="158" customFormat="1" ht="54" x14ac:dyDescent="0.4">
      <c r="A11" s="138">
        <v>44430</v>
      </c>
      <c r="B11" s="130" t="s">
        <v>62</v>
      </c>
      <c r="C11" s="131">
        <v>971554927556</v>
      </c>
      <c r="D11" s="139">
        <v>30373</v>
      </c>
      <c r="E11" s="140" t="s">
        <v>63</v>
      </c>
      <c r="F11" s="140" t="s">
        <v>64</v>
      </c>
      <c r="G11" s="141" t="s">
        <v>65</v>
      </c>
      <c r="H11" s="140" t="s">
        <v>20</v>
      </c>
      <c r="I11" s="140">
        <v>280</v>
      </c>
      <c r="J11" s="130">
        <v>1</v>
      </c>
      <c r="K11" s="140">
        <v>51</v>
      </c>
      <c r="L11" s="142">
        <v>51</v>
      </c>
      <c r="M11" s="142">
        <v>76</v>
      </c>
      <c r="N11" s="143">
        <f t="shared" si="0"/>
        <v>0.19767599999999999</v>
      </c>
      <c r="P11" s="159"/>
    </row>
    <row r="12" spans="1:16" s="158" customFormat="1" ht="54" x14ac:dyDescent="0.4">
      <c r="A12" s="138">
        <v>44430</v>
      </c>
      <c r="B12" s="130" t="s">
        <v>62</v>
      </c>
      <c r="C12" s="131">
        <v>971554927556</v>
      </c>
      <c r="D12" s="139">
        <v>30374</v>
      </c>
      <c r="E12" s="140" t="s">
        <v>63</v>
      </c>
      <c r="F12" s="140" t="s">
        <v>64</v>
      </c>
      <c r="G12" s="141" t="s">
        <v>65</v>
      </c>
      <c r="H12" s="140" t="s">
        <v>20</v>
      </c>
      <c r="I12" s="140"/>
      <c r="J12" s="130">
        <v>1</v>
      </c>
      <c r="K12" s="140">
        <v>51</v>
      </c>
      <c r="L12" s="142">
        <v>51</v>
      </c>
      <c r="M12" s="142">
        <v>76</v>
      </c>
      <c r="N12" s="143">
        <f t="shared" si="0"/>
        <v>0.19767599999999999</v>
      </c>
      <c r="P12" s="159"/>
    </row>
    <row r="13" spans="1:16" s="158" customFormat="1" ht="41.25" x14ac:dyDescent="0.4">
      <c r="A13" s="138">
        <v>44430</v>
      </c>
      <c r="B13" s="130" t="s">
        <v>66</v>
      </c>
      <c r="C13" s="131">
        <v>971557269622</v>
      </c>
      <c r="D13" s="139">
        <v>30375</v>
      </c>
      <c r="E13" s="140" t="s">
        <v>67</v>
      </c>
      <c r="F13" s="140" t="s">
        <v>68</v>
      </c>
      <c r="G13" s="141" t="s">
        <v>69</v>
      </c>
      <c r="H13" s="140" t="s">
        <v>19</v>
      </c>
      <c r="I13" s="140">
        <v>170</v>
      </c>
      <c r="J13" s="130">
        <v>1</v>
      </c>
      <c r="K13" s="140">
        <v>56</v>
      </c>
      <c r="L13" s="142">
        <v>56</v>
      </c>
      <c r="M13" s="142">
        <v>80</v>
      </c>
      <c r="N13" s="143">
        <f t="shared" si="0"/>
        <v>0.25087999999999999</v>
      </c>
      <c r="P13" s="159"/>
    </row>
    <row r="14" spans="1:16" s="158" customFormat="1" ht="41.25" x14ac:dyDescent="0.4">
      <c r="A14" s="138">
        <v>44430</v>
      </c>
      <c r="B14" s="130" t="s">
        <v>66</v>
      </c>
      <c r="C14" s="131">
        <v>971557269622</v>
      </c>
      <c r="D14" s="139">
        <v>30376</v>
      </c>
      <c r="E14" s="140" t="s">
        <v>67</v>
      </c>
      <c r="F14" s="140" t="s">
        <v>68</v>
      </c>
      <c r="G14" s="141" t="s">
        <v>69</v>
      </c>
      <c r="H14" s="140" t="s">
        <v>19</v>
      </c>
      <c r="I14" s="140">
        <v>90</v>
      </c>
      <c r="J14" s="130">
        <v>1</v>
      </c>
      <c r="K14" s="140">
        <v>40</v>
      </c>
      <c r="L14" s="142">
        <v>40</v>
      </c>
      <c r="M14" s="142">
        <v>40</v>
      </c>
      <c r="N14" s="143">
        <f t="shared" si="0"/>
        <v>6.4000000000000001E-2</v>
      </c>
      <c r="P14" s="159"/>
    </row>
    <row r="15" spans="1:16" s="158" customFormat="1" ht="41.25" x14ac:dyDescent="0.4">
      <c r="A15" s="138">
        <v>44430</v>
      </c>
      <c r="B15" s="130" t="s">
        <v>66</v>
      </c>
      <c r="C15" s="131">
        <v>971557269622</v>
      </c>
      <c r="D15" s="139">
        <v>30377</v>
      </c>
      <c r="E15" s="140" t="s">
        <v>67</v>
      </c>
      <c r="F15" s="140" t="s">
        <v>68</v>
      </c>
      <c r="G15" s="141" t="s">
        <v>69</v>
      </c>
      <c r="H15" s="140" t="s">
        <v>19</v>
      </c>
      <c r="I15" s="140">
        <v>90</v>
      </c>
      <c r="J15" s="130">
        <v>1</v>
      </c>
      <c r="K15" s="140">
        <v>40</v>
      </c>
      <c r="L15" s="142">
        <v>40</v>
      </c>
      <c r="M15" s="142">
        <v>40</v>
      </c>
      <c r="N15" s="143">
        <f t="shared" si="0"/>
        <v>6.4000000000000001E-2</v>
      </c>
      <c r="P15" s="159"/>
    </row>
    <row r="16" spans="1:16" s="158" customFormat="1" ht="41.25" x14ac:dyDescent="0.4">
      <c r="A16" s="138">
        <v>44430</v>
      </c>
      <c r="B16" s="130" t="s">
        <v>70</v>
      </c>
      <c r="C16" s="131">
        <v>971552285250</v>
      </c>
      <c r="D16" s="139">
        <v>30378</v>
      </c>
      <c r="E16" s="140" t="s">
        <v>71</v>
      </c>
      <c r="F16" s="140" t="s">
        <v>72</v>
      </c>
      <c r="G16" s="141" t="s">
        <v>73</v>
      </c>
      <c r="H16" s="140" t="s">
        <v>21</v>
      </c>
      <c r="I16" s="140">
        <v>170</v>
      </c>
      <c r="J16" s="130">
        <v>1</v>
      </c>
      <c r="K16" s="140">
        <v>56</v>
      </c>
      <c r="L16" s="142">
        <v>56</v>
      </c>
      <c r="M16" s="142">
        <v>80</v>
      </c>
      <c r="N16" s="143">
        <f t="shared" si="0"/>
        <v>0.25087999999999999</v>
      </c>
      <c r="P16" s="159"/>
    </row>
    <row r="17" spans="1:16" s="158" customFormat="1" ht="41.25" x14ac:dyDescent="0.4">
      <c r="A17" s="138">
        <v>44430</v>
      </c>
      <c r="B17" s="130" t="s">
        <v>70</v>
      </c>
      <c r="C17" s="131">
        <v>971552285250</v>
      </c>
      <c r="D17" s="139">
        <v>30379</v>
      </c>
      <c r="E17" s="140" t="s">
        <v>71</v>
      </c>
      <c r="F17" s="140" t="s">
        <v>72</v>
      </c>
      <c r="G17" s="141" t="s">
        <v>73</v>
      </c>
      <c r="H17" s="140" t="s">
        <v>21</v>
      </c>
      <c r="I17" s="140">
        <v>60</v>
      </c>
      <c r="J17" s="130">
        <v>1</v>
      </c>
      <c r="K17" s="140">
        <v>40</v>
      </c>
      <c r="L17" s="142">
        <v>40</v>
      </c>
      <c r="M17" s="142">
        <v>40</v>
      </c>
      <c r="N17" s="143">
        <f t="shared" si="0"/>
        <v>6.4000000000000001E-2</v>
      </c>
      <c r="P17" s="159"/>
    </row>
    <row r="18" spans="1:16" s="158" customFormat="1" ht="41.25" x14ac:dyDescent="0.4">
      <c r="A18" s="138">
        <v>44430</v>
      </c>
      <c r="B18" s="130" t="s">
        <v>41</v>
      </c>
      <c r="C18" s="131">
        <v>971555341660</v>
      </c>
      <c r="D18" s="139">
        <v>30380</v>
      </c>
      <c r="E18" s="140" t="s">
        <v>74</v>
      </c>
      <c r="F18" s="140" t="s">
        <v>75</v>
      </c>
      <c r="G18" s="141" t="s">
        <v>76</v>
      </c>
      <c r="H18" s="140" t="s">
        <v>20</v>
      </c>
      <c r="I18" s="140">
        <v>50</v>
      </c>
      <c r="J18" s="130">
        <v>1</v>
      </c>
      <c r="K18" s="140">
        <v>40</v>
      </c>
      <c r="L18" s="142">
        <v>40</v>
      </c>
      <c r="M18" s="142">
        <v>40</v>
      </c>
      <c r="N18" s="143">
        <f t="shared" si="0"/>
        <v>6.4000000000000001E-2</v>
      </c>
      <c r="P18" s="159"/>
    </row>
    <row r="19" spans="1:16" s="158" customFormat="1" ht="28.5" x14ac:dyDescent="0.4">
      <c r="A19" s="138" t="s">
        <v>300</v>
      </c>
      <c r="B19" s="130" t="s">
        <v>41</v>
      </c>
      <c r="C19" s="131">
        <v>971555341660</v>
      </c>
      <c r="D19" s="139">
        <v>30381</v>
      </c>
      <c r="E19" s="140" t="s">
        <v>77</v>
      </c>
      <c r="F19" s="140" t="s">
        <v>78</v>
      </c>
      <c r="G19" s="141" t="s">
        <v>195</v>
      </c>
      <c r="H19" s="140" t="s">
        <v>20</v>
      </c>
      <c r="I19" s="140">
        <v>185</v>
      </c>
      <c r="J19" s="130">
        <v>1</v>
      </c>
      <c r="K19" s="140">
        <v>51</v>
      </c>
      <c r="L19" s="142">
        <v>51</v>
      </c>
      <c r="M19" s="142">
        <v>76</v>
      </c>
      <c r="N19" s="143">
        <f t="shared" si="0"/>
        <v>0.19767599999999999</v>
      </c>
      <c r="P19" s="159"/>
    </row>
    <row r="20" spans="1:16" s="158" customFormat="1" ht="28.5" x14ac:dyDescent="0.4">
      <c r="A20" s="138">
        <v>44430</v>
      </c>
      <c r="B20" s="130" t="s">
        <v>41</v>
      </c>
      <c r="C20" s="131">
        <v>971555341660</v>
      </c>
      <c r="D20" s="139">
        <v>30382</v>
      </c>
      <c r="E20" s="140" t="s">
        <v>77</v>
      </c>
      <c r="F20" s="140" t="s">
        <v>78</v>
      </c>
      <c r="G20" s="141" t="s">
        <v>195</v>
      </c>
      <c r="H20" s="140" t="s">
        <v>20</v>
      </c>
      <c r="I20" s="140"/>
      <c r="J20" s="130">
        <v>1</v>
      </c>
      <c r="K20" s="140">
        <v>40</v>
      </c>
      <c r="L20" s="142">
        <v>40</v>
      </c>
      <c r="M20" s="142">
        <v>40</v>
      </c>
      <c r="N20" s="143">
        <f t="shared" si="0"/>
        <v>6.4000000000000001E-2</v>
      </c>
      <c r="P20" s="159"/>
    </row>
    <row r="21" spans="1:16" s="158" customFormat="1" ht="41.25" x14ac:dyDescent="0.4">
      <c r="A21" s="138">
        <v>44430</v>
      </c>
      <c r="B21" s="130" t="s">
        <v>41</v>
      </c>
      <c r="C21" s="131">
        <v>971555341660</v>
      </c>
      <c r="D21" s="139">
        <v>30383</v>
      </c>
      <c r="E21" s="140" t="s">
        <v>79</v>
      </c>
      <c r="F21" s="140" t="s">
        <v>196</v>
      </c>
      <c r="G21" s="141" t="s">
        <v>80</v>
      </c>
      <c r="H21" s="140" t="s">
        <v>19</v>
      </c>
      <c r="I21" s="140">
        <v>185</v>
      </c>
      <c r="J21" s="130">
        <v>1</v>
      </c>
      <c r="K21" s="140">
        <v>51</v>
      </c>
      <c r="L21" s="142">
        <v>51</v>
      </c>
      <c r="M21" s="142">
        <v>76</v>
      </c>
      <c r="N21" s="143">
        <f t="shared" si="0"/>
        <v>0.19767599999999999</v>
      </c>
      <c r="P21" s="159"/>
    </row>
    <row r="22" spans="1:16" s="158" customFormat="1" ht="41.25" x14ac:dyDescent="0.4">
      <c r="A22" s="138">
        <v>44430</v>
      </c>
      <c r="B22" s="130" t="s">
        <v>41</v>
      </c>
      <c r="C22" s="131">
        <v>971555341660</v>
      </c>
      <c r="D22" s="139">
        <v>30384</v>
      </c>
      <c r="E22" s="140" t="s">
        <v>79</v>
      </c>
      <c r="F22" s="140" t="s">
        <v>196</v>
      </c>
      <c r="G22" s="141" t="s">
        <v>80</v>
      </c>
      <c r="H22" s="140" t="s">
        <v>19</v>
      </c>
      <c r="I22" s="140"/>
      <c r="J22" s="130">
        <v>1</v>
      </c>
      <c r="K22" s="140">
        <v>40</v>
      </c>
      <c r="L22" s="142">
        <v>40</v>
      </c>
      <c r="M22" s="142">
        <v>40</v>
      </c>
      <c r="N22" s="143">
        <f t="shared" si="0"/>
        <v>6.4000000000000001E-2</v>
      </c>
      <c r="P22" s="159"/>
    </row>
    <row r="23" spans="1:16" s="158" customFormat="1" ht="28.5" x14ac:dyDescent="0.4">
      <c r="A23" s="138">
        <v>44430</v>
      </c>
      <c r="B23" s="130" t="s">
        <v>41</v>
      </c>
      <c r="C23" s="131">
        <v>971555341660</v>
      </c>
      <c r="D23" s="139">
        <v>30385</v>
      </c>
      <c r="E23" s="140" t="s">
        <v>81</v>
      </c>
      <c r="F23" s="140" t="s">
        <v>82</v>
      </c>
      <c r="G23" s="141" t="s">
        <v>83</v>
      </c>
      <c r="H23" s="140" t="s">
        <v>20</v>
      </c>
      <c r="I23" s="140">
        <v>50</v>
      </c>
      <c r="J23" s="130">
        <v>1</v>
      </c>
      <c r="K23" s="140">
        <v>40</v>
      </c>
      <c r="L23" s="142">
        <v>40</v>
      </c>
      <c r="M23" s="142">
        <v>40</v>
      </c>
      <c r="N23" s="143">
        <f t="shared" si="0"/>
        <v>6.4000000000000001E-2</v>
      </c>
      <c r="P23" s="159"/>
    </row>
    <row r="24" spans="1:16" s="158" customFormat="1" ht="28.5" x14ac:dyDescent="0.4">
      <c r="A24" s="138">
        <v>44430</v>
      </c>
      <c r="B24" s="130" t="s">
        <v>41</v>
      </c>
      <c r="C24" s="131">
        <v>971555341660</v>
      </c>
      <c r="D24" s="139">
        <v>30386</v>
      </c>
      <c r="E24" s="140" t="s">
        <v>81</v>
      </c>
      <c r="F24" s="140" t="s">
        <v>82</v>
      </c>
      <c r="G24" s="141" t="s">
        <v>83</v>
      </c>
      <c r="H24" s="140" t="s">
        <v>20</v>
      </c>
      <c r="I24" s="140">
        <v>50</v>
      </c>
      <c r="J24" s="130">
        <v>1</v>
      </c>
      <c r="K24" s="140">
        <v>40</v>
      </c>
      <c r="L24" s="142">
        <v>40</v>
      </c>
      <c r="M24" s="142">
        <v>40</v>
      </c>
      <c r="N24" s="143">
        <f t="shared" si="0"/>
        <v>6.4000000000000001E-2</v>
      </c>
      <c r="P24" s="159"/>
    </row>
    <row r="25" spans="1:16" s="158" customFormat="1" ht="28.5" x14ac:dyDescent="0.4">
      <c r="A25" s="138">
        <v>44430</v>
      </c>
      <c r="B25" s="130" t="s">
        <v>41</v>
      </c>
      <c r="C25" s="131">
        <v>971555341660</v>
      </c>
      <c r="D25" s="139">
        <v>30387</v>
      </c>
      <c r="E25" s="140" t="s">
        <v>84</v>
      </c>
      <c r="F25" s="140" t="s">
        <v>85</v>
      </c>
      <c r="G25" s="141" t="s">
        <v>86</v>
      </c>
      <c r="H25" s="140" t="s">
        <v>23</v>
      </c>
      <c r="I25" s="140">
        <v>50</v>
      </c>
      <c r="J25" s="130">
        <v>1</v>
      </c>
      <c r="K25" s="140">
        <v>40</v>
      </c>
      <c r="L25" s="142">
        <v>40</v>
      </c>
      <c r="M25" s="142">
        <v>40</v>
      </c>
      <c r="N25" s="143">
        <f t="shared" si="0"/>
        <v>6.4000000000000001E-2</v>
      </c>
      <c r="P25" s="159"/>
    </row>
    <row r="26" spans="1:16" s="158" customFormat="1" ht="28.5" x14ac:dyDescent="0.4">
      <c r="A26" s="138">
        <v>44430</v>
      </c>
      <c r="B26" s="130" t="s">
        <v>41</v>
      </c>
      <c r="C26" s="131">
        <v>971555341660</v>
      </c>
      <c r="D26" s="139">
        <v>30388</v>
      </c>
      <c r="E26" s="140" t="s">
        <v>87</v>
      </c>
      <c r="F26" s="140" t="s">
        <v>88</v>
      </c>
      <c r="G26" s="141" t="s">
        <v>89</v>
      </c>
      <c r="H26" s="140" t="s">
        <v>23</v>
      </c>
      <c r="I26" s="140">
        <v>120</v>
      </c>
      <c r="J26" s="130">
        <v>1</v>
      </c>
      <c r="K26" s="140">
        <v>46</v>
      </c>
      <c r="L26" s="142">
        <v>46</v>
      </c>
      <c r="M26" s="142">
        <v>72</v>
      </c>
      <c r="N26" s="143">
        <f t="shared" si="0"/>
        <v>0.15235199999999999</v>
      </c>
      <c r="P26" s="159"/>
    </row>
    <row r="27" spans="1:16" s="158" customFormat="1" ht="41.25" x14ac:dyDescent="0.4">
      <c r="A27" s="138">
        <v>44430</v>
      </c>
      <c r="B27" s="130" t="s">
        <v>41</v>
      </c>
      <c r="C27" s="131">
        <v>971555341660</v>
      </c>
      <c r="D27" s="139">
        <v>30389</v>
      </c>
      <c r="E27" s="140" t="s">
        <v>90</v>
      </c>
      <c r="F27" s="140" t="s">
        <v>91</v>
      </c>
      <c r="G27" s="141" t="s">
        <v>92</v>
      </c>
      <c r="H27" s="140" t="s">
        <v>20</v>
      </c>
      <c r="I27" s="140">
        <v>50</v>
      </c>
      <c r="J27" s="130">
        <v>1</v>
      </c>
      <c r="K27" s="140">
        <v>40</v>
      </c>
      <c r="L27" s="142">
        <v>40</v>
      </c>
      <c r="M27" s="142">
        <v>40</v>
      </c>
      <c r="N27" s="143">
        <f t="shared" si="0"/>
        <v>6.4000000000000001E-2</v>
      </c>
      <c r="P27" s="159"/>
    </row>
    <row r="28" spans="1:16" s="158" customFormat="1" ht="41.25" x14ac:dyDescent="0.4">
      <c r="A28" s="138">
        <v>44430</v>
      </c>
      <c r="B28" s="130" t="s">
        <v>41</v>
      </c>
      <c r="C28" s="131">
        <v>971555341660</v>
      </c>
      <c r="D28" s="139">
        <v>30390</v>
      </c>
      <c r="E28" s="140" t="s">
        <v>93</v>
      </c>
      <c r="F28" s="140" t="s">
        <v>94</v>
      </c>
      <c r="G28" s="141" t="s">
        <v>95</v>
      </c>
      <c r="H28" s="140" t="s">
        <v>20</v>
      </c>
      <c r="I28" s="140">
        <v>50</v>
      </c>
      <c r="J28" s="130">
        <v>1</v>
      </c>
      <c r="K28" s="140">
        <v>40</v>
      </c>
      <c r="L28" s="142">
        <v>40</v>
      </c>
      <c r="M28" s="142">
        <v>40</v>
      </c>
      <c r="N28" s="143">
        <f t="shared" si="0"/>
        <v>6.4000000000000001E-2</v>
      </c>
      <c r="P28" s="159"/>
    </row>
    <row r="29" spans="1:16" s="137" customFormat="1" ht="28.5" x14ac:dyDescent="0.4">
      <c r="A29" s="138">
        <v>44430</v>
      </c>
      <c r="B29" s="130" t="s">
        <v>41</v>
      </c>
      <c r="C29" s="131">
        <v>971555341660</v>
      </c>
      <c r="D29" s="139">
        <v>30391</v>
      </c>
      <c r="E29" s="140" t="s">
        <v>42</v>
      </c>
      <c r="F29" s="140" t="s">
        <v>43</v>
      </c>
      <c r="G29" s="141" t="s">
        <v>44</v>
      </c>
      <c r="H29" s="140" t="s">
        <v>20</v>
      </c>
      <c r="I29" s="140">
        <v>50</v>
      </c>
      <c r="J29" s="130">
        <v>1</v>
      </c>
      <c r="K29" s="140">
        <v>40</v>
      </c>
      <c r="L29" s="142">
        <v>40</v>
      </c>
      <c r="M29" s="142">
        <v>40</v>
      </c>
      <c r="N29" s="143">
        <f t="shared" si="0"/>
        <v>6.4000000000000001E-2</v>
      </c>
      <c r="P29" s="144"/>
    </row>
    <row r="30" spans="1:16" s="137" customFormat="1" ht="28.5" x14ac:dyDescent="0.4">
      <c r="A30" s="138">
        <v>44430</v>
      </c>
      <c r="B30" s="130" t="s">
        <v>41</v>
      </c>
      <c r="C30" s="178">
        <v>971555341660</v>
      </c>
      <c r="D30" s="139">
        <v>30392</v>
      </c>
      <c r="E30" s="140" t="s">
        <v>45</v>
      </c>
      <c r="F30" s="140" t="s">
        <v>46</v>
      </c>
      <c r="G30" s="141" t="s">
        <v>47</v>
      </c>
      <c r="H30" s="140" t="s">
        <v>20</v>
      </c>
      <c r="I30" s="140">
        <v>150</v>
      </c>
      <c r="J30" s="130">
        <v>1</v>
      </c>
      <c r="K30" s="140">
        <v>46</v>
      </c>
      <c r="L30" s="142">
        <v>46</v>
      </c>
      <c r="M30" s="142">
        <v>72</v>
      </c>
      <c r="N30" s="143">
        <f t="shared" si="0"/>
        <v>0.15235199999999999</v>
      </c>
      <c r="P30" s="144"/>
    </row>
    <row r="31" spans="1:16" s="137" customFormat="1" ht="28.5" x14ac:dyDescent="0.4">
      <c r="A31" s="138">
        <v>44430</v>
      </c>
      <c r="B31" s="130" t="s">
        <v>41</v>
      </c>
      <c r="C31" s="131">
        <v>971555341660</v>
      </c>
      <c r="D31" s="139">
        <v>30393</v>
      </c>
      <c r="E31" s="140" t="s">
        <v>45</v>
      </c>
      <c r="F31" s="140" t="s">
        <v>46</v>
      </c>
      <c r="G31" s="141" t="s">
        <v>47</v>
      </c>
      <c r="H31" s="140" t="s">
        <v>20</v>
      </c>
      <c r="I31" s="140"/>
      <c r="J31" s="130">
        <v>1</v>
      </c>
      <c r="K31" s="140">
        <v>40</v>
      </c>
      <c r="L31" s="142">
        <v>40</v>
      </c>
      <c r="M31" s="142">
        <v>40</v>
      </c>
      <c r="N31" s="143">
        <f t="shared" si="0"/>
        <v>6.4000000000000001E-2</v>
      </c>
      <c r="P31" s="144"/>
    </row>
    <row r="32" spans="1:16" s="137" customFormat="1" ht="41.25" x14ac:dyDescent="0.4">
      <c r="A32" s="138">
        <v>44430</v>
      </c>
      <c r="B32" s="130" t="s">
        <v>41</v>
      </c>
      <c r="C32" s="131">
        <v>971555341660</v>
      </c>
      <c r="D32" s="139">
        <v>30394</v>
      </c>
      <c r="E32" s="140" t="s">
        <v>996</v>
      </c>
      <c r="F32" s="140" t="s">
        <v>995</v>
      </c>
      <c r="G32" s="141" t="s">
        <v>48</v>
      </c>
      <c r="H32" s="140" t="s">
        <v>23</v>
      </c>
      <c r="I32" s="140">
        <v>50</v>
      </c>
      <c r="J32" s="130">
        <v>1</v>
      </c>
      <c r="K32" s="140">
        <v>40</v>
      </c>
      <c r="L32" s="142">
        <v>40</v>
      </c>
      <c r="M32" s="142">
        <v>40</v>
      </c>
      <c r="N32" s="143">
        <f t="shared" si="0"/>
        <v>6.4000000000000001E-2</v>
      </c>
      <c r="P32" s="144"/>
    </row>
    <row r="33" spans="1:16" s="137" customFormat="1" ht="41.25" x14ac:dyDescent="0.4">
      <c r="A33" s="138">
        <v>44430</v>
      </c>
      <c r="B33" s="130" t="s">
        <v>41</v>
      </c>
      <c r="C33" s="131">
        <v>971555341660</v>
      </c>
      <c r="D33" s="139">
        <v>30395</v>
      </c>
      <c r="E33" s="140" t="s">
        <v>49</v>
      </c>
      <c r="F33" s="140" t="s">
        <v>50</v>
      </c>
      <c r="G33" s="141" t="s">
        <v>51</v>
      </c>
      <c r="H33" s="140" t="s">
        <v>20</v>
      </c>
      <c r="I33" s="140">
        <v>50</v>
      </c>
      <c r="J33" s="130">
        <v>1</v>
      </c>
      <c r="K33" s="140">
        <v>40</v>
      </c>
      <c r="L33" s="142">
        <v>40</v>
      </c>
      <c r="M33" s="142">
        <v>40</v>
      </c>
      <c r="N33" s="143">
        <f t="shared" si="0"/>
        <v>6.4000000000000001E-2</v>
      </c>
      <c r="P33" s="144"/>
    </row>
    <row r="34" spans="1:16" s="137" customFormat="1" ht="54" x14ac:dyDescent="0.4">
      <c r="A34" s="138">
        <v>44430</v>
      </c>
      <c r="B34" s="130" t="s">
        <v>41</v>
      </c>
      <c r="C34" s="131">
        <v>971555341660</v>
      </c>
      <c r="D34" s="139">
        <v>30396</v>
      </c>
      <c r="E34" s="140" t="s">
        <v>52</v>
      </c>
      <c r="F34" s="140" t="s">
        <v>53</v>
      </c>
      <c r="G34" s="141" t="s">
        <v>54</v>
      </c>
      <c r="H34" s="140" t="s">
        <v>19</v>
      </c>
      <c r="I34" s="140">
        <v>50</v>
      </c>
      <c r="J34" s="130">
        <v>1</v>
      </c>
      <c r="K34" s="140">
        <v>40</v>
      </c>
      <c r="L34" s="142">
        <v>40</v>
      </c>
      <c r="M34" s="142">
        <v>40</v>
      </c>
      <c r="N34" s="143">
        <f t="shared" si="0"/>
        <v>6.4000000000000001E-2</v>
      </c>
      <c r="P34" s="144"/>
    </row>
    <row r="35" spans="1:16" s="137" customFormat="1" ht="28.5" x14ac:dyDescent="0.4">
      <c r="A35" s="138">
        <v>44430</v>
      </c>
      <c r="B35" s="130" t="s">
        <v>938</v>
      </c>
      <c r="C35" s="131">
        <v>971562164844</v>
      </c>
      <c r="D35" s="139">
        <v>30397</v>
      </c>
      <c r="E35" s="140" t="s">
        <v>55</v>
      </c>
      <c r="F35" s="140" t="s">
        <v>56</v>
      </c>
      <c r="G35" s="141" t="s">
        <v>57</v>
      </c>
      <c r="H35" s="140" t="s">
        <v>21</v>
      </c>
      <c r="I35" s="140">
        <v>170</v>
      </c>
      <c r="J35" s="130">
        <v>1</v>
      </c>
      <c r="K35" s="140">
        <v>56</v>
      </c>
      <c r="L35" s="142">
        <v>56</v>
      </c>
      <c r="M35" s="142">
        <v>80</v>
      </c>
      <c r="N35" s="143">
        <f t="shared" si="0"/>
        <v>0.25087999999999999</v>
      </c>
      <c r="P35" s="144"/>
    </row>
    <row r="36" spans="1:16" s="137" customFormat="1" ht="28.5" x14ac:dyDescent="0.4">
      <c r="A36" s="138">
        <v>44430</v>
      </c>
      <c r="B36" s="130" t="s">
        <v>938</v>
      </c>
      <c r="C36" s="131">
        <v>971562164844</v>
      </c>
      <c r="D36" s="139">
        <v>30398</v>
      </c>
      <c r="E36" s="140" t="s">
        <v>55</v>
      </c>
      <c r="F36" s="140" t="s">
        <v>56</v>
      </c>
      <c r="G36" s="141" t="s">
        <v>57</v>
      </c>
      <c r="H36" s="140" t="s">
        <v>21</v>
      </c>
      <c r="I36" s="140"/>
      <c r="J36" s="130">
        <v>1</v>
      </c>
      <c r="K36" s="140">
        <v>40</v>
      </c>
      <c r="L36" s="142">
        <v>40</v>
      </c>
      <c r="M36" s="142">
        <v>40</v>
      </c>
      <c r="N36" s="143">
        <f t="shared" si="0"/>
        <v>6.4000000000000001E-2</v>
      </c>
      <c r="P36" s="144"/>
    </row>
    <row r="37" spans="1:16" s="137" customFormat="1" ht="28.5" x14ac:dyDescent="0.4">
      <c r="A37" s="138">
        <v>44428</v>
      </c>
      <c r="B37" s="130" t="s">
        <v>96</v>
      </c>
      <c r="C37" s="131">
        <v>971568072266</v>
      </c>
      <c r="D37" s="139">
        <v>30292</v>
      </c>
      <c r="E37" s="140" t="s">
        <v>97</v>
      </c>
      <c r="F37" s="140" t="s">
        <v>98</v>
      </c>
      <c r="G37" s="141" t="s">
        <v>99</v>
      </c>
      <c r="H37" s="140" t="s">
        <v>20</v>
      </c>
      <c r="I37" s="140">
        <v>215</v>
      </c>
      <c r="J37" s="130">
        <v>1</v>
      </c>
      <c r="K37" s="140">
        <v>56</v>
      </c>
      <c r="L37" s="142">
        <v>56</v>
      </c>
      <c r="M37" s="142">
        <v>80</v>
      </c>
      <c r="N37" s="143">
        <f t="shared" si="0"/>
        <v>0.25087999999999999</v>
      </c>
      <c r="P37" s="144"/>
    </row>
    <row r="38" spans="1:16" s="137" customFormat="1" ht="41.25" x14ac:dyDescent="0.4">
      <c r="A38" s="138">
        <v>44431</v>
      </c>
      <c r="B38" s="130" t="s">
        <v>25</v>
      </c>
      <c r="C38" s="131">
        <v>971564511483</v>
      </c>
      <c r="D38" s="139">
        <v>30399</v>
      </c>
      <c r="E38" s="140" t="s">
        <v>26</v>
      </c>
      <c r="F38" s="140" t="s">
        <v>27</v>
      </c>
      <c r="G38" s="141" t="s">
        <v>28</v>
      </c>
      <c r="H38" s="140" t="s">
        <v>20</v>
      </c>
      <c r="I38" s="140">
        <v>205</v>
      </c>
      <c r="J38" s="130">
        <v>1</v>
      </c>
      <c r="K38" s="140">
        <v>58</v>
      </c>
      <c r="L38" s="142">
        <v>58</v>
      </c>
      <c r="M38" s="142">
        <v>92</v>
      </c>
      <c r="N38" s="143">
        <f t="shared" si="0"/>
        <v>0.30948799999999999</v>
      </c>
      <c r="P38" s="144"/>
    </row>
    <row r="39" spans="1:16" s="137" customFormat="1" ht="41.25" x14ac:dyDescent="0.4">
      <c r="A39" s="138">
        <v>44431</v>
      </c>
      <c r="B39" s="130" t="s">
        <v>25</v>
      </c>
      <c r="C39" s="131">
        <v>971564511483</v>
      </c>
      <c r="D39" s="139">
        <v>30400</v>
      </c>
      <c r="E39" s="140" t="s">
        <v>26</v>
      </c>
      <c r="F39" s="140" t="s">
        <v>27</v>
      </c>
      <c r="G39" s="141" t="s">
        <v>28</v>
      </c>
      <c r="H39" s="140" t="s">
        <v>20</v>
      </c>
      <c r="I39" s="140"/>
      <c r="J39" s="130">
        <v>1</v>
      </c>
      <c r="K39" s="140">
        <v>40</v>
      </c>
      <c r="L39" s="142">
        <v>40</v>
      </c>
      <c r="M39" s="142">
        <v>40</v>
      </c>
      <c r="N39" s="143">
        <f t="shared" si="0"/>
        <v>6.4000000000000001E-2</v>
      </c>
      <c r="P39" s="144"/>
    </row>
    <row r="40" spans="1:16" s="137" customFormat="1" ht="41.25" x14ac:dyDescent="0.4">
      <c r="A40" s="138">
        <v>44431</v>
      </c>
      <c r="B40" s="130" t="s">
        <v>25</v>
      </c>
      <c r="C40" s="131">
        <v>971564511483</v>
      </c>
      <c r="D40" s="139">
        <v>30401</v>
      </c>
      <c r="E40" s="140" t="s">
        <v>26</v>
      </c>
      <c r="F40" s="140" t="s">
        <v>27</v>
      </c>
      <c r="G40" s="141" t="s">
        <v>28</v>
      </c>
      <c r="H40" s="140" t="s">
        <v>20</v>
      </c>
      <c r="I40" s="140">
        <v>105</v>
      </c>
      <c r="J40" s="130">
        <v>1</v>
      </c>
      <c r="K40" s="140">
        <v>58</v>
      </c>
      <c r="L40" s="142">
        <v>58</v>
      </c>
      <c r="M40" s="142">
        <v>47</v>
      </c>
      <c r="N40" s="143">
        <f t="shared" si="0"/>
        <v>0.158108</v>
      </c>
      <c r="P40" s="144"/>
    </row>
    <row r="41" spans="1:16" s="137" customFormat="1" ht="41.25" x14ac:dyDescent="0.4">
      <c r="A41" s="138">
        <v>44431</v>
      </c>
      <c r="B41" s="130" t="s">
        <v>29</v>
      </c>
      <c r="C41" s="131">
        <v>971523533160</v>
      </c>
      <c r="D41" s="139">
        <v>30402</v>
      </c>
      <c r="E41" s="140" t="s">
        <v>31</v>
      </c>
      <c r="F41" s="140" t="s">
        <v>30</v>
      </c>
      <c r="G41" s="141" t="s">
        <v>32</v>
      </c>
      <c r="H41" s="140" t="s">
        <v>20</v>
      </c>
      <c r="I41" s="140">
        <v>205</v>
      </c>
      <c r="J41" s="130">
        <v>1</v>
      </c>
      <c r="K41" s="140">
        <v>58</v>
      </c>
      <c r="L41" s="142">
        <v>58</v>
      </c>
      <c r="M41" s="142">
        <v>92</v>
      </c>
      <c r="N41" s="143">
        <f t="shared" si="0"/>
        <v>0.30948799999999999</v>
      </c>
      <c r="P41" s="144"/>
    </row>
    <row r="42" spans="1:16" s="137" customFormat="1" ht="41.25" x14ac:dyDescent="0.4">
      <c r="A42" s="138">
        <v>44431</v>
      </c>
      <c r="B42" s="130" t="s">
        <v>29</v>
      </c>
      <c r="C42" s="131">
        <v>971523533160</v>
      </c>
      <c r="D42" s="139">
        <v>30403</v>
      </c>
      <c r="E42" s="140" t="s">
        <v>31</v>
      </c>
      <c r="F42" s="140" t="s">
        <v>30</v>
      </c>
      <c r="G42" s="141" t="s">
        <v>32</v>
      </c>
      <c r="H42" s="140" t="s">
        <v>20</v>
      </c>
      <c r="I42" s="140"/>
      <c r="J42" s="130">
        <v>1</v>
      </c>
      <c r="K42" s="140">
        <v>40</v>
      </c>
      <c r="L42" s="142">
        <v>40</v>
      </c>
      <c r="M42" s="142">
        <v>40</v>
      </c>
      <c r="N42" s="143">
        <f t="shared" si="0"/>
        <v>6.4000000000000001E-2</v>
      </c>
      <c r="P42" s="144"/>
    </row>
    <row r="43" spans="1:16" s="137" customFormat="1" ht="28.5" x14ac:dyDescent="0.4">
      <c r="A43" s="138">
        <v>44431</v>
      </c>
      <c r="B43" s="130" t="s">
        <v>33</v>
      </c>
      <c r="C43" s="131">
        <v>971529931569</v>
      </c>
      <c r="D43" s="139">
        <v>30404</v>
      </c>
      <c r="E43" s="140" t="s">
        <v>34</v>
      </c>
      <c r="F43" s="140" t="s">
        <v>35</v>
      </c>
      <c r="G43" s="141" t="s">
        <v>36</v>
      </c>
      <c r="H43" s="140" t="s">
        <v>20</v>
      </c>
      <c r="I43" s="140">
        <v>205</v>
      </c>
      <c r="J43" s="130">
        <v>1</v>
      </c>
      <c r="K43" s="140">
        <v>58</v>
      </c>
      <c r="L43" s="142">
        <v>58</v>
      </c>
      <c r="M43" s="142">
        <v>92</v>
      </c>
      <c r="N43" s="143">
        <f t="shared" si="0"/>
        <v>0.30948799999999999</v>
      </c>
      <c r="P43" s="144"/>
    </row>
    <row r="44" spans="1:16" s="137" customFormat="1" ht="28.5" x14ac:dyDescent="0.4">
      <c r="A44" s="138">
        <v>44431</v>
      </c>
      <c r="B44" s="130" t="s">
        <v>33</v>
      </c>
      <c r="C44" s="131">
        <v>971529931569</v>
      </c>
      <c r="D44" s="139">
        <v>30405</v>
      </c>
      <c r="E44" s="140" t="s">
        <v>34</v>
      </c>
      <c r="F44" s="140" t="s">
        <v>35</v>
      </c>
      <c r="G44" s="141" t="s">
        <v>36</v>
      </c>
      <c r="H44" s="140" t="s">
        <v>20</v>
      </c>
      <c r="I44" s="140"/>
      <c r="J44" s="130">
        <v>1</v>
      </c>
      <c r="K44" s="140">
        <v>40</v>
      </c>
      <c r="L44" s="142">
        <v>40</v>
      </c>
      <c r="M44" s="142">
        <v>40</v>
      </c>
      <c r="N44" s="143">
        <f t="shared" si="0"/>
        <v>6.4000000000000001E-2</v>
      </c>
      <c r="P44" s="144"/>
    </row>
    <row r="45" spans="1:16" s="137" customFormat="1" ht="28.5" x14ac:dyDescent="0.4">
      <c r="A45" s="138">
        <v>44431</v>
      </c>
      <c r="B45" s="130" t="s">
        <v>37</v>
      </c>
      <c r="C45" s="131">
        <v>971545926292</v>
      </c>
      <c r="D45" s="139">
        <v>30406</v>
      </c>
      <c r="E45" s="140" t="s">
        <v>38</v>
      </c>
      <c r="F45" s="140" t="s">
        <v>39</v>
      </c>
      <c r="G45" s="141" t="s">
        <v>40</v>
      </c>
      <c r="H45" s="140" t="s">
        <v>20</v>
      </c>
      <c r="I45" s="140">
        <v>190</v>
      </c>
      <c r="J45" s="130">
        <v>1</v>
      </c>
      <c r="K45" s="140">
        <v>56</v>
      </c>
      <c r="L45" s="142">
        <v>56</v>
      </c>
      <c r="M45" s="142">
        <v>80</v>
      </c>
      <c r="N45" s="143">
        <f t="shared" si="0"/>
        <v>0.25087999999999999</v>
      </c>
      <c r="P45" s="144"/>
    </row>
    <row r="46" spans="1:16" s="137" customFormat="1" ht="28.5" x14ac:dyDescent="0.4">
      <c r="A46" s="138">
        <v>44431</v>
      </c>
      <c r="B46" s="130" t="s">
        <v>37</v>
      </c>
      <c r="C46" s="131">
        <v>971545926292</v>
      </c>
      <c r="D46" s="139">
        <v>30407</v>
      </c>
      <c r="E46" s="140" t="s">
        <v>38</v>
      </c>
      <c r="F46" s="140" t="s">
        <v>39</v>
      </c>
      <c r="G46" s="141" t="s">
        <v>40</v>
      </c>
      <c r="H46" s="140" t="s">
        <v>20</v>
      </c>
      <c r="I46" s="140"/>
      <c r="J46" s="130">
        <v>1</v>
      </c>
      <c r="K46" s="140">
        <v>40</v>
      </c>
      <c r="L46" s="142">
        <v>40</v>
      </c>
      <c r="M46" s="142">
        <v>40</v>
      </c>
      <c r="N46" s="143">
        <f t="shared" si="0"/>
        <v>6.4000000000000001E-2</v>
      </c>
      <c r="P46" s="144"/>
    </row>
    <row r="47" spans="1:16" s="137" customFormat="1" ht="41.25" x14ac:dyDescent="0.4">
      <c r="A47" s="138">
        <v>44432</v>
      </c>
      <c r="B47" s="130" t="s">
        <v>104</v>
      </c>
      <c r="C47" s="131">
        <v>971503863592</v>
      </c>
      <c r="D47" s="139">
        <v>30408</v>
      </c>
      <c r="E47" s="140" t="s">
        <v>105</v>
      </c>
      <c r="F47" s="140" t="s">
        <v>106</v>
      </c>
      <c r="G47" s="141" t="s">
        <v>107</v>
      </c>
      <c r="H47" s="140" t="s">
        <v>20</v>
      </c>
      <c r="I47" s="140">
        <v>220</v>
      </c>
      <c r="J47" s="130">
        <v>1</v>
      </c>
      <c r="K47" s="140">
        <v>93</v>
      </c>
      <c r="L47" s="142">
        <v>58</v>
      </c>
      <c r="M47" s="142">
        <v>66</v>
      </c>
      <c r="N47" s="143">
        <f t="shared" si="0"/>
        <v>0.35600399999999999</v>
      </c>
      <c r="O47" s="137" t="s">
        <v>108</v>
      </c>
      <c r="P47" s="144"/>
    </row>
    <row r="48" spans="1:16" s="137" customFormat="1" ht="41.25" x14ac:dyDescent="0.4">
      <c r="A48" s="138">
        <v>44432</v>
      </c>
      <c r="B48" s="130" t="s">
        <v>109</v>
      </c>
      <c r="C48" s="131">
        <v>971521421656</v>
      </c>
      <c r="D48" s="139">
        <v>30409</v>
      </c>
      <c r="E48" s="140" t="s">
        <v>110</v>
      </c>
      <c r="F48" s="140" t="s">
        <v>111</v>
      </c>
      <c r="G48" s="141" t="s">
        <v>112</v>
      </c>
      <c r="H48" s="140" t="s">
        <v>20</v>
      </c>
      <c r="I48" s="140">
        <v>60</v>
      </c>
      <c r="J48" s="130">
        <v>1</v>
      </c>
      <c r="K48" s="140">
        <v>40</v>
      </c>
      <c r="L48" s="142">
        <v>40</v>
      </c>
      <c r="M48" s="142">
        <v>40</v>
      </c>
      <c r="N48" s="143">
        <f t="shared" si="0"/>
        <v>6.4000000000000001E-2</v>
      </c>
      <c r="P48" s="144"/>
    </row>
    <row r="49" spans="1:16" s="137" customFormat="1" ht="28.5" x14ac:dyDescent="0.4">
      <c r="A49" s="138">
        <v>44432</v>
      </c>
      <c r="B49" s="130" t="s">
        <v>253</v>
      </c>
      <c r="C49" s="131">
        <v>971523605331</v>
      </c>
      <c r="D49" s="139">
        <v>30410</v>
      </c>
      <c r="E49" s="140" t="s">
        <v>254</v>
      </c>
      <c r="F49" s="140" t="s">
        <v>255</v>
      </c>
      <c r="G49" s="141" t="s">
        <v>256</v>
      </c>
      <c r="H49" s="140" t="s">
        <v>21</v>
      </c>
      <c r="I49" s="140">
        <v>406</v>
      </c>
      <c r="J49" s="130">
        <v>1</v>
      </c>
      <c r="K49" s="140">
        <v>52</v>
      </c>
      <c r="L49" s="142">
        <v>62</v>
      </c>
      <c r="M49" s="142">
        <v>150</v>
      </c>
      <c r="N49" s="143">
        <f t="shared" si="0"/>
        <v>0.48359999999999997</v>
      </c>
      <c r="P49" s="144"/>
    </row>
    <row r="50" spans="1:16" s="137" customFormat="1" ht="28.5" x14ac:dyDescent="0.4">
      <c r="A50" s="138">
        <v>44433</v>
      </c>
      <c r="B50" s="130" t="s">
        <v>113</v>
      </c>
      <c r="C50" s="131">
        <v>971536262933</v>
      </c>
      <c r="D50" s="139">
        <v>30412</v>
      </c>
      <c r="E50" s="140" t="s">
        <v>114</v>
      </c>
      <c r="F50" s="140" t="s">
        <v>115</v>
      </c>
      <c r="G50" s="141" t="s">
        <v>116</v>
      </c>
      <c r="H50" s="140" t="s">
        <v>20</v>
      </c>
      <c r="I50" s="140">
        <v>70</v>
      </c>
      <c r="J50" s="130">
        <v>1</v>
      </c>
      <c r="K50" s="140">
        <v>40</v>
      </c>
      <c r="L50" s="142">
        <v>40</v>
      </c>
      <c r="M50" s="142">
        <v>40</v>
      </c>
      <c r="N50" s="143">
        <f t="shared" si="0"/>
        <v>6.4000000000000001E-2</v>
      </c>
      <c r="P50" s="144"/>
    </row>
    <row r="51" spans="1:16" s="137" customFormat="1" ht="27" x14ac:dyDescent="0.4">
      <c r="A51" s="138">
        <v>44433</v>
      </c>
      <c r="B51" s="130" t="s">
        <v>117</v>
      </c>
      <c r="C51" s="131">
        <v>971569027653</v>
      </c>
      <c r="D51" s="139">
        <v>30413</v>
      </c>
      <c r="E51" s="140" t="s">
        <v>118</v>
      </c>
      <c r="F51" s="140" t="s">
        <v>119</v>
      </c>
      <c r="G51" s="141" t="s">
        <v>120</v>
      </c>
      <c r="H51" s="140" t="s">
        <v>20</v>
      </c>
      <c r="I51" s="140">
        <v>95</v>
      </c>
      <c r="J51" s="130">
        <v>1</v>
      </c>
      <c r="K51" s="140">
        <v>46</v>
      </c>
      <c r="L51" s="142">
        <v>46</v>
      </c>
      <c r="M51" s="142">
        <v>72</v>
      </c>
      <c r="N51" s="143">
        <f t="shared" si="0"/>
        <v>0.15235199999999999</v>
      </c>
      <c r="P51" s="144"/>
    </row>
    <row r="52" spans="1:16" s="137" customFormat="1" ht="28.5" x14ac:dyDescent="0.4">
      <c r="A52" s="138">
        <v>44433</v>
      </c>
      <c r="B52" s="130" t="s">
        <v>121</v>
      </c>
      <c r="C52" s="131">
        <v>971544605896</v>
      </c>
      <c r="D52" s="139">
        <v>30414</v>
      </c>
      <c r="E52" s="140" t="s">
        <v>122</v>
      </c>
      <c r="F52" s="140" t="s">
        <v>123</v>
      </c>
      <c r="G52" s="141" t="s">
        <v>124</v>
      </c>
      <c r="H52" s="140" t="s">
        <v>20</v>
      </c>
      <c r="I52" s="140">
        <v>190</v>
      </c>
      <c r="J52" s="130">
        <v>1</v>
      </c>
      <c r="K52" s="140">
        <v>56</v>
      </c>
      <c r="L52" s="142">
        <v>56</v>
      </c>
      <c r="M52" s="142">
        <v>80</v>
      </c>
      <c r="N52" s="143">
        <f t="shared" si="0"/>
        <v>0.25087999999999999</v>
      </c>
      <c r="P52" s="144"/>
    </row>
    <row r="53" spans="1:16" s="137" customFormat="1" ht="28.5" x14ac:dyDescent="0.4">
      <c r="A53" s="138">
        <v>44433</v>
      </c>
      <c r="B53" s="130" t="s">
        <v>121</v>
      </c>
      <c r="C53" s="131">
        <v>971544605896</v>
      </c>
      <c r="D53" s="139">
        <v>30415</v>
      </c>
      <c r="E53" s="140" t="s">
        <v>122</v>
      </c>
      <c r="F53" s="140" t="s">
        <v>123</v>
      </c>
      <c r="G53" s="141" t="s">
        <v>124</v>
      </c>
      <c r="H53" s="140" t="s">
        <v>20</v>
      </c>
      <c r="I53" s="140"/>
      <c r="J53" s="130">
        <v>1</v>
      </c>
      <c r="K53" s="140">
        <v>40</v>
      </c>
      <c r="L53" s="142">
        <v>40</v>
      </c>
      <c r="M53" s="142">
        <v>40</v>
      </c>
      <c r="N53" s="143">
        <f t="shared" si="0"/>
        <v>6.4000000000000001E-2</v>
      </c>
      <c r="P53" s="144"/>
    </row>
    <row r="54" spans="1:16" s="137" customFormat="1" ht="28.5" x14ac:dyDescent="0.4">
      <c r="A54" s="138">
        <v>44433</v>
      </c>
      <c r="B54" s="130" t="s">
        <v>41</v>
      </c>
      <c r="C54" s="131">
        <v>971555341660</v>
      </c>
      <c r="D54" s="139">
        <v>30416</v>
      </c>
      <c r="E54" s="140" t="s">
        <v>125</v>
      </c>
      <c r="F54" s="140" t="s">
        <v>126</v>
      </c>
      <c r="G54" s="141" t="s">
        <v>127</v>
      </c>
      <c r="H54" s="140" t="s">
        <v>21</v>
      </c>
      <c r="I54" s="140">
        <v>50</v>
      </c>
      <c r="J54" s="130">
        <v>1</v>
      </c>
      <c r="K54" s="140">
        <v>40</v>
      </c>
      <c r="L54" s="142">
        <v>40</v>
      </c>
      <c r="M54" s="142">
        <v>40</v>
      </c>
      <c r="N54" s="143">
        <f t="shared" si="0"/>
        <v>6.4000000000000001E-2</v>
      </c>
      <c r="P54" s="144"/>
    </row>
    <row r="55" spans="1:16" s="137" customFormat="1" ht="28.5" x14ac:dyDescent="0.4">
      <c r="A55" s="138">
        <v>44433</v>
      </c>
      <c r="B55" s="130" t="s">
        <v>41</v>
      </c>
      <c r="C55" s="131">
        <v>971555341660</v>
      </c>
      <c r="D55" s="139">
        <v>30417</v>
      </c>
      <c r="E55" s="140" t="s">
        <v>125</v>
      </c>
      <c r="F55" s="140" t="s">
        <v>126</v>
      </c>
      <c r="G55" s="141" t="s">
        <v>127</v>
      </c>
      <c r="H55" s="140" t="s">
        <v>21</v>
      </c>
      <c r="I55" s="140">
        <v>50</v>
      </c>
      <c r="J55" s="130">
        <v>1</v>
      </c>
      <c r="K55" s="140">
        <v>40</v>
      </c>
      <c r="L55" s="142">
        <v>40</v>
      </c>
      <c r="M55" s="142">
        <v>40</v>
      </c>
      <c r="N55" s="143">
        <f t="shared" si="0"/>
        <v>6.4000000000000001E-2</v>
      </c>
      <c r="P55" s="144"/>
    </row>
    <row r="56" spans="1:16" s="137" customFormat="1" ht="41.25" x14ac:dyDescent="0.4">
      <c r="A56" s="138">
        <v>44433</v>
      </c>
      <c r="B56" s="130" t="s">
        <v>41</v>
      </c>
      <c r="C56" s="131">
        <v>971555341660</v>
      </c>
      <c r="D56" s="139">
        <v>30418</v>
      </c>
      <c r="E56" s="140" t="s">
        <v>128</v>
      </c>
      <c r="F56" s="140" t="s">
        <v>129</v>
      </c>
      <c r="G56" s="141" t="s">
        <v>130</v>
      </c>
      <c r="H56" s="140" t="s">
        <v>23</v>
      </c>
      <c r="I56" s="140">
        <v>50</v>
      </c>
      <c r="J56" s="130">
        <v>1</v>
      </c>
      <c r="K56" s="140">
        <v>40</v>
      </c>
      <c r="L56" s="142">
        <v>40</v>
      </c>
      <c r="M56" s="142">
        <v>40</v>
      </c>
      <c r="N56" s="143">
        <f t="shared" si="0"/>
        <v>6.4000000000000001E-2</v>
      </c>
      <c r="P56" s="144"/>
    </row>
    <row r="57" spans="1:16" s="137" customFormat="1" ht="28.5" x14ac:dyDescent="0.4">
      <c r="A57" s="138">
        <v>44433</v>
      </c>
      <c r="B57" s="130" t="s">
        <v>41</v>
      </c>
      <c r="C57" s="131">
        <v>971555341660</v>
      </c>
      <c r="D57" s="139">
        <v>30419</v>
      </c>
      <c r="E57" s="140" t="s">
        <v>131</v>
      </c>
      <c r="F57" s="140" t="s">
        <v>132</v>
      </c>
      <c r="G57" s="141" t="s">
        <v>133</v>
      </c>
      <c r="H57" s="140" t="s">
        <v>19</v>
      </c>
      <c r="I57" s="140">
        <v>50</v>
      </c>
      <c r="J57" s="130">
        <v>1</v>
      </c>
      <c r="K57" s="140">
        <v>40</v>
      </c>
      <c r="L57" s="142">
        <v>40</v>
      </c>
      <c r="M57" s="142">
        <v>40</v>
      </c>
      <c r="N57" s="143">
        <f t="shared" si="0"/>
        <v>6.4000000000000001E-2</v>
      </c>
      <c r="P57" s="144"/>
    </row>
    <row r="58" spans="1:16" s="137" customFormat="1" ht="28.5" x14ac:dyDescent="0.4">
      <c r="A58" s="138">
        <v>44433</v>
      </c>
      <c r="B58" s="130" t="s">
        <v>41</v>
      </c>
      <c r="C58" s="131">
        <v>971555341660</v>
      </c>
      <c r="D58" s="139">
        <v>30420</v>
      </c>
      <c r="E58" s="140" t="s">
        <v>134</v>
      </c>
      <c r="F58" s="140" t="s">
        <v>135</v>
      </c>
      <c r="G58" s="141" t="s">
        <v>136</v>
      </c>
      <c r="H58" s="140" t="s">
        <v>23</v>
      </c>
      <c r="I58" s="140">
        <v>50</v>
      </c>
      <c r="J58" s="130">
        <v>1</v>
      </c>
      <c r="K58" s="140">
        <v>40</v>
      </c>
      <c r="L58" s="142">
        <v>40</v>
      </c>
      <c r="M58" s="142">
        <v>40</v>
      </c>
      <c r="N58" s="143">
        <f t="shared" si="0"/>
        <v>6.4000000000000001E-2</v>
      </c>
      <c r="P58" s="144"/>
    </row>
    <row r="59" spans="1:16" s="137" customFormat="1" ht="28.5" x14ac:dyDescent="0.4">
      <c r="A59" s="138">
        <v>44433</v>
      </c>
      <c r="B59" s="130" t="s">
        <v>41</v>
      </c>
      <c r="C59" s="131">
        <v>971555341660</v>
      </c>
      <c r="D59" s="139">
        <v>30421</v>
      </c>
      <c r="E59" s="140" t="s">
        <v>137</v>
      </c>
      <c r="F59" s="140" t="s">
        <v>138</v>
      </c>
      <c r="G59" s="141" t="s">
        <v>139</v>
      </c>
      <c r="H59" s="140" t="s">
        <v>19</v>
      </c>
      <c r="I59" s="140">
        <v>50</v>
      </c>
      <c r="J59" s="130">
        <v>1</v>
      </c>
      <c r="K59" s="140">
        <v>40</v>
      </c>
      <c r="L59" s="142">
        <v>40</v>
      </c>
      <c r="M59" s="142">
        <v>40</v>
      </c>
      <c r="N59" s="143">
        <f t="shared" si="0"/>
        <v>6.4000000000000001E-2</v>
      </c>
      <c r="P59" s="144"/>
    </row>
    <row r="60" spans="1:16" s="137" customFormat="1" ht="28.5" x14ac:dyDescent="0.4">
      <c r="A60" s="138">
        <v>44433</v>
      </c>
      <c r="B60" s="130" t="s">
        <v>41</v>
      </c>
      <c r="C60" s="131">
        <v>971555341660</v>
      </c>
      <c r="D60" s="139">
        <v>30422</v>
      </c>
      <c r="E60" s="140" t="s">
        <v>137</v>
      </c>
      <c r="F60" s="140" t="s">
        <v>138</v>
      </c>
      <c r="G60" s="141" t="s">
        <v>139</v>
      </c>
      <c r="H60" s="140" t="s">
        <v>19</v>
      </c>
      <c r="I60" s="140">
        <v>150</v>
      </c>
      <c r="J60" s="130">
        <v>1</v>
      </c>
      <c r="K60" s="140">
        <v>46</v>
      </c>
      <c r="L60" s="142">
        <v>46</v>
      </c>
      <c r="M60" s="142">
        <v>72</v>
      </c>
      <c r="N60" s="143">
        <f t="shared" si="0"/>
        <v>0.15235199999999999</v>
      </c>
      <c r="P60" s="144"/>
    </row>
    <row r="61" spans="1:16" s="137" customFormat="1" ht="28.5" x14ac:dyDescent="0.4">
      <c r="A61" s="138">
        <v>44433</v>
      </c>
      <c r="B61" s="130" t="s">
        <v>41</v>
      </c>
      <c r="C61" s="131">
        <v>971555341660</v>
      </c>
      <c r="D61" s="139">
        <v>30423</v>
      </c>
      <c r="E61" s="140" t="s">
        <v>140</v>
      </c>
      <c r="F61" s="140" t="s">
        <v>141</v>
      </c>
      <c r="G61" s="141" t="s">
        <v>142</v>
      </c>
      <c r="H61" s="140" t="s">
        <v>23</v>
      </c>
      <c r="I61" s="140">
        <v>150</v>
      </c>
      <c r="J61" s="130">
        <v>1</v>
      </c>
      <c r="K61" s="140">
        <v>46</v>
      </c>
      <c r="L61" s="142">
        <v>46</v>
      </c>
      <c r="M61" s="142">
        <v>72</v>
      </c>
      <c r="N61" s="143">
        <f t="shared" si="0"/>
        <v>0.15235199999999999</v>
      </c>
      <c r="P61" s="144"/>
    </row>
    <row r="62" spans="1:16" s="137" customFormat="1" ht="28.5" x14ac:dyDescent="0.4">
      <c r="A62" s="138">
        <v>44433</v>
      </c>
      <c r="B62" s="130" t="s">
        <v>41</v>
      </c>
      <c r="C62" s="131">
        <v>971555341660</v>
      </c>
      <c r="D62" s="139">
        <v>30424</v>
      </c>
      <c r="E62" s="140" t="s">
        <v>140</v>
      </c>
      <c r="F62" s="140" t="s">
        <v>141</v>
      </c>
      <c r="G62" s="141" t="s">
        <v>142</v>
      </c>
      <c r="H62" s="140" t="s">
        <v>23</v>
      </c>
      <c r="I62" s="140">
        <v>50</v>
      </c>
      <c r="J62" s="130">
        <v>1</v>
      </c>
      <c r="K62" s="140">
        <v>40</v>
      </c>
      <c r="L62" s="142">
        <v>40</v>
      </c>
      <c r="M62" s="142">
        <v>40</v>
      </c>
      <c r="N62" s="143">
        <f t="shared" si="0"/>
        <v>6.4000000000000001E-2</v>
      </c>
      <c r="P62" s="144"/>
    </row>
    <row r="63" spans="1:16" s="137" customFormat="1" ht="28.5" x14ac:dyDescent="0.4">
      <c r="A63" s="138">
        <v>44433</v>
      </c>
      <c r="B63" s="130" t="s">
        <v>41</v>
      </c>
      <c r="C63" s="131">
        <v>971555341660</v>
      </c>
      <c r="D63" s="139">
        <v>30425</v>
      </c>
      <c r="E63" s="140" t="s">
        <v>143</v>
      </c>
      <c r="F63" s="140" t="s">
        <v>144</v>
      </c>
      <c r="G63" s="141" t="s">
        <v>145</v>
      </c>
      <c r="H63" s="140" t="s">
        <v>20</v>
      </c>
      <c r="I63" s="140"/>
      <c r="J63" s="130">
        <v>1</v>
      </c>
      <c r="K63" s="140">
        <v>46</v>
      </c>
      <c r="L63" s="142">
        <v>46</v>
      </c>
      <c r="M63" s="142">
        <v>72</v>
      </c>
      <c r="N63" s="143">
        <f t="shared" si="0"/>
        <v>0.15235199999999999</v>
      </c>
      <c r="P63" s="144"/>
    </row>
    <row r="64" spans="1:16" s="137" customFormat="1" ht="30.75" customHeight="1" x14ac:dyDescent="0.4">
      <c r="A64" s="138">
        <v>44433</v>
      </c>
      <c r="B64" s="130" t="s">
        <v>41</v>
      </c>
      <c r="C64" s="131">
        <v>971555341660</v>
      </c>
      <c r="D64" s="139">
        <v>30427</v>
      </c>
      <c r="E64" s="140" t="s">
        <v>146</v>
      </c>
      <c r="F64" s="140" t="s">
        <v>147</v>
      </c>
      <c r="G64" s="141" t="s">
        <v>148</v>
      </c>
      <c r="H64" s="140" t="s">
        <v>20</v>
      </c>
      <c r="I64" s="140">
        <v>50</v>
      </c>
      <c r="J64" s="130">
        <v>1</v>
      </c>
      <c r="K64" s="140">
        <v>40</v>
      </c>
      <c r="L64" s="142">
        <v>40</v>
      </c>
      <c r="M64" s="142">
        <v>40</v>
      </c>
      <c r="N64" s="143">
        <f t="shared" si="0"/>
        <v>6.4000000000000001E-2</v>
      </c>
      <c r="P64" s="144"/>
    </row>
    <row r="65" spans="1:16" s="137" customFormat="1" ht="28.5" x14ac:dyDescent="0.4">
      <c r="A65" s="138">
        <v>44433</v>
      </c>
      <c r="B65" s="130" t="s">
        <v>41</v>
      </c>
      <c r="C65" s="131">
        <v>971555341660</v>
      </c>
      <c r="D65" s="139">
        <v>30428</v>
      </c>
      <c r="E65" s="140" t="s">
        <v>149</v>
      </c>
      <c r="F65" s="140" t="s">
        <v>150</v>
      </c>
      <c r="G65" s="141" t="s">
        <v>151</v>
      </c>
      <c r="H65" s="140" t="s">
        <v>21</v>
      </c>
      <c r="I65" s="140">
        <v>50</v>
      </c>
      <c r="J65" s="130">
        <v>1</v>
      </c>
      <c r="K65" s="140">
        <v>40</v>
      </c>
      <c r="L65" s="142">
        <v>40</v>
      </c>
      <c r="M65" s="142">
        <v>40</v>
      </c>
      <c r="N65" s="143">
        <f>K65*L65*M65/1000000</f>
        <v>6.4000000000000001E-2</v>
      </c>
      <c r="P65" s="144"/>
    </row>
    <row r="66" spans="1:16" s="137" customFormat="1" ht="41.25" x14ac:dyDescent="0.4">
      <c r="A66" s="138">
        <v>44433</v>
      </c>
      <c r="B66" s="130" t="s">
        <v>41</v>
      </c>
      <c r="C66" s="131">
        <v>971555341660</v>
      </c>
      <c r="D66" s="139">
        <v>30429</v>
      </c>
      <c r="E66" s="140" t="s">
        <v>152</v>
      </c>
      <c r="F66" s="140" t="s">
        <v>153</v>
      </c>
      <c r="G66" s="141" t="s">
        <v>154</v>
      </c>
      <c r="H66" s="140" t="s">
        <v>20</v>
      </c>
      <c r="I66" s="140">
        <v>50</v>
      </c>
      <c r="J66" s="130">
        <v>1</v>
      </c>
      <c r="K66" s="140">
        <v>40</v>
      </c>
      <c r="L66" s="142">
        <v>40</v>
      </c>
      <c r="M66" s="142">
        <v>40</v>
      </c>
      <c r="N66" s="143">
        <f>K66*L66*M66/1000000</f>
        <v>6.4000000000000001E-2</v>
      </c>
      <c r="P66" s="144"/>
    </row>
    <row r="67" spans="1:16" s="137" customFormat="1" ht="41.25" x14ac:dyDescent="0.4">
      <c r="A67" s="138">
        <v>44433</v>
      </c>
      <c r="B67" s="130" t="s">
        <v>41</v>
      </c>
      <c r="C67" s="131">
        <v>971555341660</v>
      </c>
      <c r="D67" s="139">
        <v>30430</v>
      </c>
      <c r="E67" s="140" t="s">
        <v>155</v>
      </c>
      <c r="F67" s="140" t="s">
        <v>156</v>
      </c>
      <c r="G67" s="141" t="s">
        <v>157</v>
      </c>
      <c r="H67" s="140" t="s">
        <v>20</v>
      </c>
      <c r="I67" s="140">
        <v>50</v>
      </c>
      <c r="J67" s="130">
        <v>1</v>
      </c>
      <c r="K67" s="140">
        <v>40</v>
      </c>
      <c r="L67" s="142">
        <v>40</v>
      </c>
      <c r="M67" s="142">
        <v>40</v>
      </c>
      <c r="N67" s="143">
        <f t="shared" ref="N67:N127" si="1">K67*L67*M67/1000000</f>
        <v>6.4000000000000001E-2</v>
      </c>
      <c r="P67" s="144"/>
    </row>
    <row r="68" spans="1:16" s="137" customFormat="1" ht="41.25" x14ac:dyDescent="0.4">
      <c r="A68" s="138">
        <v>44433</v>
      </c>
      <c r="B68" s="130" t="s">
        <v>41</v>
      </c>
      <c r="C68" s="131">
        <v>971555341660</v>
      </c>
      <c r="D68" s="139">
        <v>30431</v>
      </c>
      <c r="E68" s="140" t="s">
        <v>155</v>
      </c>
      <c r="F68" s="140" t="s">
        <v>156</v>
      </c>
      <c r="G68" s="141" t="s">
        <v>157</v>
      </c>
      <c r="H68" s="140" t="s">
        <v>20</v>
      </c>
      <c r="I68" s="140">
        <v>50</v>
      </c>
      <c r="J68" s="130">
        <v>1</v>
      </c>
      <c r="K68" s="140">
        <v>40</v>
      </c>
      <c r="L68" s="142">
        <v>40</v>
      </c>
      <c r="M68" s="142">
        <v>40</v>
      </c>
      <c r="N68" s="143">
        <f t="shared" si="1"/>
        <v>6.4000000000000001E-2</v>
      </c>
      <c r="P68" s="144"/>
    </row>
    <row r="69" spans="1:16" s="137" customFormat="1" ht="28.5" x14ac:dyDescent="0.4">
      <c r="A69" s="138">
        <v>44433</v>
      </c>
      <c r="B69" s="130" t="s">
        <v>41</v>
      </c>
      <c r="C69" s="131">
        <v>971555341660</v>
      </c>
      <c r="D69" s="139">
        <v>30432</v>
      </c>
      <c r="E69" s="140" t="s">
        <v>158</v>
      </c>
      <c r="F69" s="140" t="s">
        <v>159</v>
      </c>
      <c r="G69" s="141" t="s">
        <v>160</v>
      </c>
      <c r="H69" s="140" t="s">
        <v>20</v>
      </c>
      <c r="I69" s="140">
        <v>50</v>
      </c>
      <c r="J69" s="130">
        <v>1</v>
      </c>
      <c r="K69" s="140">
        <v>40</v>
      </c>
      <c r="L69" s="142">
        <v>40</v>
      </c>
      <c r="M69" s="142">
        <v>40</v>
      </c>
      <c r="N69" s="143">
        <f t="shared" si="1"/>
        <v>6.4000000000000001E-2</v>
      </c>
      <c r="P69" s="144"/>
    </row>
    <row r="70" spans="1:16" s="137" customFormat="1" ht="28.5" x14ac:dyDescent="0.4">
      <c r="A70" s="138">
        <v>44433</v>
      </c>
      <c r="B70" s="130" t="s">
        <v>41</v>
      </c>
      <c r="C70" s="131">
        <v>971555341660</v>
      </c>
      <c r="D70" s="139">
        <v>30433</v>
      </c>
      <c r="E70" s="140" t="s">
        <v>158</v>
      </c>
      <c r="F70" s="140" t="s">
        <v>159</v>
      </c>
      <c r="G70" s="141" t="s">
        <v>160</v>
      </c>
      <c r="H70" s="140" t="s">
        <v>20</v>
      </c>
      <c r="I70" s="140">
        <v>50</v>
      </c>
      <c r="J70" s="130">
        <v>1</v>
      </c>
      <c r="K70" s="140">
        <v>40</v>
      </c>
      <c r="L70" s="142">
        <v>40</v>
      </c>
      <c r="M70" s="142">
        <v>40</v>
      </c>
      <c r="N70" s="143">
        <f t="shared" si="1"/>
        <v>6.4000000000000001E-2</v>
      </c>
      <c r="P70" s="144"/>
    </row>
    <row r="71" spans="1:16" s="137" customFormat="1" ht="28.5" x14ac:dyDescent="0.4">
      <c r="A71" s="138">
        <v>44433</v>
      </c>
      <c r="B71" s="130" t="s">
        <v>41</v>
      </c>
      <c r="C71" s="131">
        <v>971555341660</v>
      </c>
      <c r="D71" s="139">
        <v>30434</v>
      </c>
      <c r="E71" s="140" t="s">
        <v>161</v>
      </c>
      <c r="F71" s="140" t="s">
        <v>162</v>
      </c>
      <c r="G71" s="141" t="s">
        <v>163</v>
      </c>
      <c r="H71" s="140" t="s">
        <v>23</v>
      </c>
      <c r="I71" s="140">
        <v>50</v>
      </c>
      <c r="J71" s="130">
        <v>1</v>
      </c>
      <c r="K71" s="140">
        <v>40</v>
      </c>
      <c r="L71" s="142">
        <v>40</v>
      </c>
      <c r="M71" s="142">
        <v>40</v>
      </c>
      <c r="N71" s="143">
        <f t="shared" si="1"/>
        <v>6.4000000000000001E-2</v>
      </c>
      <c r="P71" s="144"/>
    </row>
    <row r="72" spans="1:16" s="137" customFormat="1" ht="41.25" x14ac:dyDescent="0.4">
      <c r="A72" s="138">
        <v>44433</v>
      </c>
      <c r="B72" s="130" t="s">
        <v>41</v>
      </c>
      <c r="C72" s="131">
        <v>971555341660</v>
      </c>
      <c r="D72" s="139">
        <v>30435</v>
      </c>
      <c r="E72" s="140" t="s">
        <v>164</v>
      </c>
      <c r="F72" s="140" t="s">
        <v>165</v>
      </c>
      <c r="G72" s="141" t="s">
        <v>166</v>
      </c>
      <c r="H72" s="140" t="s">
        <v>23</v>
      </c>
      <c r="I72" s="140">
        <v>120</v>
      </c>
      <c r="J72" s="130">
        <v>1</v>
      </c>
      <c r="K72" s="140">
        <v>46</v>
      </c>
      <c r="L72" s="142">
        <v>46</v>
      </c>
      <c r="M72" s="142">
        <v>72</v>
      </c>
      <c r="N72" s="143">
        <f t="shared" si="1"/>
        <v>0.15235199999999999</v>
      </c>
      <c r="P72" s="144"/>
    </row>
    <row r="73" spans="1:16" s="137" customFormat="1" ht="28.5" x14ac:dyDescent="0.4">
      <c r="A73" s="138">
        <v>44434</v>
      </c>
      <c r="B73" s="130" t="s">
        <v>179</v>
      </c>
      <c r="C73" s="131">
        <v>971554137924</v>
      </c>
      <c r="D73" s="139">
        <v>30436</v>
      </c>
      <c r="E73" s="140" t="s">
        <v>180</v>
      </c>
      <c r="F73" s="140" t="s">
        <v>181</v>
      </c>
      <c r="G73" s="141" t="s">
        <v>182</v>
      </c>
      <c r="H73" s="140" t="s">
        <v>20</v>
      </c>
      <c r="I73" s="140">
        <v>70</v>
      </c>
      <c r="J73" s="130">
        <v>1</v>
      </c>
      <c r="K73" s="140">
        <v>40</v>
      </c>
      <c r="L73" s="142">
        <v>40</v>
      </c>
      <c r="M73" s="142">
        <v>40</v>
      </c>
      <c r="N73" s="143">
        <f t="shared" si="1"/>
        <v>6.4000000000000001E-2</v>
      </c>
      <c r="P73" s="144"/>
    </row>
    <row r="74" spans="1:16" s="137" customFormat="1" ht="41.25" x14ac:dyDescent="0.4">
      <c r="A74" s="138">
        <v>44434</v>
      </c>
      <c r="B74" s="130" t="s">
        <v>183</v>
      </c>
      <c r="C74" s="131">
        <v>971588086764</v>
      </c>
      <c r="D74" s="139">
        <v>30437</v>
      </c>
      <c r="E74" s="140" t="s">
        <v>184</v>
      </c>
      <c r="F74" s="140" t="s">
        <v>185</v>
      </c>
      <c r="G74" s="141" t="s">
        <v>186</v>
      </c>
      <c r="H74" s="140" t="s">
        <v>22</v>
      </c>
      <c r="I74" s="140">
        <v>170</v>
      </c>
      <c r="J74" s="130">
        <v>1</v>
      </c>
      <c r="K74" s="140">
        <v>56</v>
      </c>
      <c r="L74" s="142">
        <v>56</v>
      </c>
      <c r="M74" s="142">
        <v>80</v>
      </c>
      <c r="N74" s="143">
        <f t="shared" si="1"/>
        <v>0.25087999999999999</v>
      </c>
      <c r="P74" s="144"/>
    </row>
    <row r="75" spans="1:16" s="137" customFormat="1" ht="41.25" x14ac:dyDescent="0.4">
      <c r="A75" s="138">
        <v>44434</v>
      </c>
      <c r="B75" s="130" t="s">
        <v>183</v>
      </c>
      <c r="C75" s="131">
        <v>971588086764</v>
      </c>
      <c r="D75" s="139">
        <v>30438</v>
      </c>
      <c r="E75" s="140" t="s">
        <v>184</v>
      </c>
      <c r="F75" s="140" t="s">
        <v>185</v>
      </c>
      <c r="G75" s="141" t="s">
        <v>186</v>
      </c>
      <c r="H75" s="140" t="s">
        <v>22</v>
      </c>
      <c r="I75" s="140">
        <v>60</v>
      </c>
      <c r="J75" s="130">
        <v>1</v>
      </c>
      <c r="K75" s="140">
        <v>40</v>
      </c>
      <c r="L75" s="142">
        <v>40</v>
      </c>
      <c r="M75" s="142">
        <v>40</v>
      </c>
      <c r="N75" s="143">
        <f t="shared" si="1"/>
        <v>6.4000000000000001E-2</v>
      </c>
      <c r="P75" s="144"/>
    </row>
    <row r="76" spans="1:16" s="137" customFormat="1" ht="28.5" x14ac:dyDescent="0.4">
      <c r="A76" s="138">
        <v>44373</v>
      </c>
      <c r="B76" s="130" t="s">
        <v>187</v>
      </c>
      <c r="C76" s="131">
        <v>971561621037</v>
      </c>
      <c r="D76" s="139">
        <v>30439</v>
      </c>
      <c r="E76" s="140" t="s">
        <v>188</v>
      </c>
      <c r="F76" s="140" t="s">
        <v>189</v>
      </c>
      <c r="G76" s="141" t="s">
        <v>190</v>
      </c>
      <c r="H76" s="140" t="s">
        <v>20</v>
      </c>
      <c r="I76" s="140">
        <v>190</v>
      </c>
      <c r="J76" s="130">
        <v>1</v>
      </c>
      <c r="K76" s="140">
        <v>40</v>
      </c>
      <c r="L76" s="142">
        <v>40</v>
      </c>
      <c r="M76" s="142">
        <v>40</v>
      </c>
      <c r="N76" s="143">
        <f t="shared" si="1"/>
        <v>6.4000000000000001E-2</v>
      </c>
      <c r="O76" s="202">
        <v>44228</v>
      </c>
      <c r="P76" s="144"/>
    </row>
    <row r="77" spans="1:16" s="137" customFormat="1" ht="28.5" x14ac:dyDescent="0.4">
      <c r="A77" s="138">
        <v>44373</v>
      </c>
      <c r="B77" s="130" t="s">
        <v>187</v>
      </c>
      <c r="C77" s="131">
        <v>971561621037</v>
      </c>
      <c r="D77" s="139">
        <v>30440</v>
      </c>
      <c r="E77" s="140" t="s">
        <v>188</v>
      </c>
      <c r="F77" s="140" t="s">
        <v>189</v>
      </c>
      <c r="G77" s="141" t="s">
        <v>190</v>
      </c>
      <c r="H77" s="140" t="s">
        <v>20</v>
      </c>
      <c r="I77" s="140"/>
      <c r="J77" s="130">
        <v>1</v>
      </c>
      <c r="K77" s="140">
        <v>56</v>
      </c>
      <c r="L77" s="142">
        <v>56</v>
      </c>
      <c r="M77" s="142">
        <v>80</v>
      </c>
      <c r="N77" s="143">
        <f t="shared" si="1"/>
        <v>0.25087999999999999</v>
      </c>
      <c r="P77" s="144"/>
    </row>
    <row r="78" spans="1:16" s="137" customFormat="1" ht="43.5" customHeight="1" x14ac:dyDescent="0.4">
      <c r="A78" s="138">
        <v>44373</v>
      </c>
      <c r="B78" s="130" t="s">
        <v>187</v>
      </c>
      <c r="C78" s="131">
        <v>971561621037</v>
      </c>
      <c r="D78" s="139">
        <v>30441</v>
      </c>
      <c r="E78" s="140" t="s">
        <v>257</v>
      </c>
      <c r="F78" s="140" t="s">
        <v>258</v>
      </c>
      <c r="G78" s="141" t="s">
        <v>190</v>
      </c>
      <c r="H78" s="140" t="s">
        <v>20</v>
      </c>
      <c r="I78" s="140">
        <v>70</v>
      </c>
      <c r="J78" s="130">
        <v>1</v>
      </c>
      <c r="K78" s="140">
        <v>40</v>
      </c>
      <c r="L78" s="142">
        <v>40</v>
      </c>
      <c r="M78" s="142">
        <v>40</v>
      </c>
      <c r="N78" s="143">
        <f t="shared" si="1"/>
        <v>6.4000000000000001E-2</v>
      </c>
      <c r="P78" s="144"/>
    </row>
    <row r="79" spans="1:16" s="137" customFormat="1" ht="28.5" x14ac:dyDescent="0.4">
      <c r="A79" s="138">
        <v>44435</v>
      </c>
      <c r="B79" s="130" t="s">
        <v>259</v>
      </c>
      <c r="C79" s="131">
        <v>971559098235</v>
      </c>
      <c r="D79" s="139">
        <v>30442</v>
      </c>
      <c r="E79" s="140" t="s">
        <v>260</v>
      </c>
      <c r="F79" s="140" t="s">
        <v>261</v>
      </c>
      <c r="G79" s="141" t="s">
        <v>262</v>
      </c>
      <c r="H79" s="140" t="s">
        <v>21</v>
      </c>
      <c r="I79" s="140">
        <v>160</v>
      </c>
      <c r="J79" s="130">
        <v>1</v>
      </c>
      <c r="K79" s="140">
        <v>46</v>
      </c>
      <c r="L79" s="142">
        <v>46</v>
      </c>
      <c r="M79" s="142">
        <v>72</v>
      </c>
      <c r="N79" s="143">
        <f t="shared" si="1"/>
        <v>0.15235199999999999</v>
      </c>
      <c r="P79" s="144"/>
    </row>
    <row r="80" spans="1:16" s="137" customFormat="1" ht="28.5" x14ac:dyDescent="0.4">
      <c r="A80" s="138">
        <v>44435</v>
      </c>
      <c r="B80" s="130" t="s">
        <v>263</v>
      </c>
      <c r="C80" s="131">
        <v>971521097884</v>
      </c>
      <c r="D80" s="139">
        <v>30443</v>
      </c>
      <c r="E80" s="140" t="s">
        <v>264</v>
      </c>
      <c r="F80" s="140" t="s">
        <v>265</v>
      </c>
      <c r="G80" s="141" t="s">
        <v>266</v>
      </c>
      <c r="H80" s="140" t="s">
        <v>20</v>
      </c>
      <c r="I80" s="140">
        <v>265</v>
      </c>
      <c r="J80" s="130">
        <v>1</v>
      </c>
      <c r="K80" s="140">
        <v>49</v>
      </c>
      <c r="L80" s="142">
        <v>73</v>
      </c>
      <c r="M80" s="142">
        <v>97</v>
      </c>
      <c r="N80" s="143">
        <f t="shared" si="1"/>
        <v>0.34696900000000003</v>
      </c>
      <c r="O80" s="180" t="s">
        <v>108</v>
      </c>
      <c r="P80" s="144"/>
    </row>
    <row r="81" spans="1:16" s="137" customFormat="1" ht="28.5" x14ac:dyDescent="0.4">
      <c r="A81" s="138">
        <v>44435</v>
      </c>
      <c r="B81" s="130" t="s">
        <v>263</v>
      </c>
      <c r="C81" s="131">
        <v>971521097884</v>
      </c>
      <c r="D81" s="139">
        <v>30444</v>
      </c>
      <c r="E81" s="140" t="s">
        <v>267</v>
      </c>
      <c r="F81" s="140" t="s">
        <v>268</v>
      </c>
      <c r="G81" s="141" t="s">
        <v>269</v>
      </c>
      <c r="H81" s="140" t="s">
        <v>20</v>
      </c>
      <c r="I81" s="140">
        <v>310</v>
      </c>
      <c r="J81" s="130">
        <v>1</v>
      </c>
      <c r="K81" s="140">
        <v>51</v>
      </c>
      <c r="L81" s="142">
        <v>51</v>
      </c>
      <c r="M81" s="142">
        <v>76</v>
      </c>
      <c r="N81" s="143">
        <f t="shared" si="1"/>
        <v>0.19767599999999999</v>
      </c>
      <c r="P81" s="144"/>
    </row>
    <row r="82" spans="1:16" s="137" customFormat="1" ht="28.5" x14ac:dyDescent="0.4">
      <c r="A82" s="138">
        <v>44435</v>
      </c>
      <c r="B82" s="130" t="s">
        <v>263</v>
      </c>
      <c r="C82" s="131">
        <v>971521097884</v>
      </c>
      <c r="D82" s="139">
        <v>30445</v>
      </c>
      <c r="E82" s="140" t="s">
        <v>267</v>
      </c>
      <c r="F82" s="140" t="s">
        <v>268</v>
      </c>
      <c r="G82" s="141" t="s">
        <v>269</v>
      </c>
      <c r="H82" s="140" t="s">
        <v>20</v>
      </c>
      <c r="I82" s="140"/>
      <c r="J82" s="130">
        <v>1</v>
      </c>
      <c r="K82" s="140">
        <v>51</v>
      </c>
      <c r="L82" s="142">
        <v>51</v>
      </c>
      <c r="M82" s="142">
        <v>76</v>
      </c>
      <c r="N82" s="143">
        <f t="shared" si="1"/>
        <v>0.19767599999999999</v>
      </c>
      <c r="P82" s="144"/>
    </row>
    <row r="83" spans="1:16" s="137" customFormat="1" ht="28.5" x14ac:dyDescent="0.4">
      <c r="A83" s="138">
        <v>44435</v>
      </c>
      <c r="B83" s="130" t="s">
        <v>270</v>
      </c>
      <c r="C83" s="131">
        <v>971521574484</v>
      </c>
      <c r="D83" s="139">
        <v>30446</v>
      </c>
      <c r="E83" s="140" t="s">
        <v>271</v>
      </c>
      <c r="F83" s="140" t="s">
        <v>272</v>
      </c>
      <c r="G83" s="141" t="s">
        <v>273</v>
      </c>
      <c r="H83" s="140" t="s">
        <v>20</v>
      </c>
      <c r="I83" s="140">
        <v>95</v>
      </c>
      <c r="J83" s="130">
        <v>1</v>
      </c>
      <c r="K83" s="140">
        <v>46</v>
      </c>
      <c r="L83" s="142">
        <v>46</v>
      </c>
      <c r="M83" s="142">
        <v>72</v>
      </c>
      <c r="N83" s="143">
        <f t="shared" si="1"/>
        <v>0.15235199999999999</v>
      </c>
      <c r="P83" s="144"/>
    </row>
    <row r="84" spans="1:16" s="137" customFormat="1" ht="28.5" x14ac:dyDescent="0.4">
      <c r="A84" s="138">
        <v>44435</v>
      </c>
      <c r="B84" s="130" t="s">
        <v>197</v>
      </c>
      <c r="C84" s="131">
        <v>971555709281</v>
      </c>
      <c r="D84" s="139">
        <v>30447</v>
      </c>
      <c r="E84" s="140" t="s">
        <v>274</v>
      </c>
      <c r="F84" s="140" t="s">
        <v>275</v>
      </c>
      <c r="G84" s="141" t="s">
        <v>276</v>
      </c>
      <c r="H84" s="140" t="s">
        <v>20</v>
      </c>
      <c r="I84" s="140">
        <v>50</v>
      </c>
      <c r="J84" s="130">
        <v>1</v>
      </c>
      <c r="K84" s="140">
        <v>40</v>
      </c>
      <c r="L84" s="142">
        <v>40</v>
      </c>
      <c r="M84" s="142">
        <v>40</v>
      </c>
      <c r="N84" s="143">
        <f t="shared" si="1"/>
        <v>6.4000000000000001E-2</v>
      </c>
      <c r="P84" s="144"/>
    </row>
    <row r="85" spans="1:16" s="137" customFormat="1" ht="41.25" x14ac:dyDescent="0.4">
      <c r="A85" s="138">
        <v>44435</v>
      </c>
      <c r="B85" s="130" t="s">
        <v>197</v>
      </c>
      <c r="C85" s="131">
        <v>971555709281</v>
      </c>
      <c r="D85" s="139">
        <v>30450</v>
      </c>
      <c r="E85" s="140" t="s">
        <v>277</v>
      </c>
      <c r="F85" s="140" t="s">
        <v>278</v>
      </c>
      <c r="G85" s="141" t="s">
        <v>279</v>
      </c>
      <c r="H85" s="140" t="s">
        <v>21</v>
      </c>
      <c r="I85" s="140">
        <v>50</v>
      </c>
      <c r="J85" s="130">
        <v>1</v>
      </c>
      <c r="K85" s="140">
        <v>40</v>
      </c>
      <c r="L85" s="142">
        <v>40</v>
      </c>
      <c r="M85" s="142">
        <v>40</v>
      </c>
      <c r="N85" s="143">
        <f t="shared" si="1"/>
        <v>6.4000000000000001E-2</v>
      </c>
      <c r="P85" s="144"/>
    </row>
    <row r="86" spans="1:16" s="137" customFormat="1" ht="28.5" x14ac:dyDescent="0.4">
      <c r="A86" s="138">
        <v>44435</v>
      </c>
      <c r="B86" s="130" t="s">
        <v>172</v>
      </c>
      <c r="C86" s="131">
        <v>971526254770</v>
      </c>
      <c r="D86" s="139">
        <v>30296</v>
      </c>
      <c r="E86" s="140" t="s">
        <v>173</v>
      </c>
      <c r="F86" s="140" t="s">
        <v>174</v>
      </c>
      <c r="G86" s="141" t="s">
        <v>175</v>
      </c>
      <c r="H86" s="140" t="s">
        <v>21</v>
      </c>
      <c r="I86" s="140">
        <v>225</v>
      </c>
      <c r="J86" s="130">
        <v>1</v>
      </c>
      <c r="K86" s="140">
        <v>56</v>
      </c>
      <c r="L86" s="142">
        <v>56</v>
      </c>
      <c r="M86" s="142">
        <v>80</v>
      </c>
      <c r="N86" s="143">
        <f t="shared" si="1"/>
        <v>0.25087999999999999</v>
      </c>
      <c r="P86" s="144"/>
    </row>
    <row r="87" spans="1:16" s="137" customFormat="1" ht="26.25" x14ac:dyDescent="0.4">
      <c r="A87" s="138">
        <v>44435</v>
      </c>
      <c r="B87" s="130" t="s">
        <v>176</v>
      </c>
      <c r="C87" s="131">
        <v>971547484487</v>
      </c>
      <c r="D87" s="139">
        <v>30297</v>
      </c>
      <c r="E87" s="140" t="s">
        <v>177</v>
      </c>
      <c r="F87" s="140" t="s">
        <v>178</v>
      </c>
      <c r="G87" s="201" t="s">
        <v>997</v>
      </c>
      <c r="H87" s="140" t="s">
        <v>21</v>
      </c>
      <c r="I87" s="140">
        <v>230</v>
      </c>
      <c r="J87" s="130">
        <v>1</v>
      </c>
      <c r="K87" s="140">
        <v>56</v>
      </c>
      <c r="L87" s="142">
        <v>56</v>
      </c>
      <c r="M87" s="142">
        <v>80</v>
      </c>
      <c r="N87" s="143">
        <f t="shared" si="1"/>
        <v>0.25087999999999999</v>
      </c>
      <c r="P87" s="144"/>
    </row>
    <row r="88" spans="1:16" s="137" customFormat="1" ht="26.25" x14ac:dyDescent="0.4">
      <c r="A88" s="138">
        <v>44435</v>
      </c>
      <c r="B88" s="130" t="s">
        <v>176</v>
      </c>
      <c r="C88" s="131">
        <v>971547484487</v>
      </c>
      <c r="D88" s="139">
        <v>30297</v>
      </c>
      <c r="E88" s="140" t="s">
        <v>177</v>
      </c>
      <c r="F88" s="140" t="s">
        <v>178</v>
      </c>
      <c r="G88" s="201" t="s">
        <v>997</v>
      </c>
      <c r="H88" s="140"/>
      <c r="I88" s="140"/>
      <c r="J88" s="130">
        <v>1</v>
      </c>
      <c r="K88" s="140">
        <v>40</v>
      </c>
      <c r="L88" s="142">
        <v>40</v>
      </c>
      <c r="M88" s="142">
        <v>40</v>
      </c>
      <c r="N88" s="143">
        <f t="shared" si="1"/>
        <v>6.4000000000000001E-2</v>
      </c>
      <c r="P88" s="144"/>
    </row>
    <row r="89" spans="1:16" s="137" customFormat="1" ht="28.5" x14ac:dyDescent="0.4">
      <c r="A89" s="138">
        <v>44435</v>
      </c>
      <c r="B89" s="130" t="s">
        <v>167</v>
      </c>
      <c r="C89" s="131" t="s">
        <v>168</v>
      </c>
      <c r="D89" s="139">
        <v>30299</v>
      </c>
      <c r="E89" s="140" t="s">
        <v>169</v>
      </c>
      <c r="F89" s="140" t="s">
        <v>170</v>
      </c>
      <c r="G89" s="141" t="s">
        <v>171</v>
      </c>
      <c r="H89" s="140" t="s">
        <v>19</v>
      </c>
      <c r="I89" s="140">
        <v>260</v>
      </c>
      <c r="J89" s="130">
        <v>1</v>
      </c>
      <c r="K89" s="140">
        <v>56</v>
      </c>
      <c r="L89" s="142">
        <v>56</v>
      </c>
      <c r="M89" s="142">
        <v>80</v>
      </c>
      <c r="N89" s="143">
        <f t="shared" si="1"/>
        <v>0.25087999999999999</v>
      </c>
      <c r="P89" s="144"/>
    </row>
    <row r="90" spans="1:16" s="137" customFormat="1" ht="28.5" x14ac:dyDescent="0.4">
      <c r="A90" s="138">
        <v>44435</v>
      </c>
      <c r="B90" s="130" t="s">
        <v>167</v>
      </c>
      <c r="C90" s="131" t="s">
        <v>168</v>
      </c>
      <c r="D90" s="139">
        <v>30299</v>
      </c>
      <c r="E90" s="140" t="s">
        <v>169</v>
      </c>
      <c r="F90" s="140" t="s">
        <v>170</v>
      </c>
      <c r="G90" s="141" t="s">
        <v>171</v>
      </c>
      <c r="H90" s="140" t="s">
        <v>19</v>
      </c>
      <c r="I90" s="140"/>
      <c r="J90" s="130">
        <v>1</v>
      </c>
      <c r="K90" s="140">
        <v>40</v>
      </c>
      <c r="L90" s="142">
        <v>40</v>
      </c>
      <c r="M90" s="142">
        <v>40</v>
      </c>
      <c r="N90" s="143">
        <f t="shared" si="1"/>
        <v>6.4000000000000001E-2</v>
      </c>
      <c r="P90" s="144"/>
    </row>
    <row r="91" spans="1:16" s="137" customFormat="1" ht="28.5" x14ac:dyDescent="0.4">
      <c r="A91" s="138">
        <v>44434</v>
      </c>
      <c r="B91" s="130" t="s">
        <v>191</v>
      </c>
      <c r="C91" s="131">
        <v>971553450810</v>
      </c>
      <c r="D91" s="139">
        <v>30300</v>
      </c>
      <c r="E91" s="140" t="s">
        <v>192</v>
      </c>
      <c r="F91" s="140" t="s">
        <v>193</v>
      </c>
      <c r="G91" s="141" t="s">
        <v>194</v>
      </c>
      <c r="H91" s="140" t="s">
        <v>19</v>
      </c>
      <c r="I91" s="140">
        <v>230</v>
      </c>
      <c r="J91" s="130">
        <v>1</v>
      </c>
      <c r="K91" s="140">
        <v>56</v>
      </c>
      <c r="L91" s="142">
        <v>56</v>
      </c>
      <c r="M91" s="142">
        <v>80</v>
      </c>
      <c r="N91" s="143">
        <f t="shared" si="1"/>
        <v>0.25087999999999999</v>
      </c>
      <c r="P91" s="144"/>
    </row>
    <row r="92" spans="1:16" s="137" customFormat="1" ht="34.5" customHeight="1" x14ac:dyDescent="0.4">
      <c r="A92" s="138">
        <v>44434</v>
      </c>
      <c r="B92" s="130" t="s">
        <v>191</v>
      </c>
      <c r="C92" s="131">
        <v>971553450810</v>
      </c>
      <c r="D92" s="139">
        <v>30300</v>
      </c>
      <c r="E92" s="140" t="s">
        <v>192</v>
      </c>
      <c r="F92" s="140" t="s">
        <v>193</v>
      </c>
      <c r="G92" s="141" t="s">
        <v>194</v>
      </c>
      <c r="H92" s="140" t="s">
        <v>19</v>
      </c>
      <c r="I92" s="200"/>
      <c r="J92" s="130">
        <v>1</v>
      </c>
      <c r="K92" s="140">
        <v>40</v>
      </c>
      <c r="L92" s="142">
        <v>40</v>
      </c>
      <c r="M92" s="142">
        <v>40</v>
      </c>
      <c r="N92" s="143">
        <f t="shared" si="1"/>
        <v>6.4000000000000001E-2</v>
      </c>
      <c r="P92" s="144"/>
    </row>
    <row r="93" spans="1:16" s="137" customFormat="1" ht="28.5" x14ac:dyDescent="0.4">
      <c r="A93" s="138">
        <v>44436</v>
      </c>
      <c r="B93" s="130" t="s">
        <v>301</v>
      </c>
      <c r="C93" s="131">
        <v>971522758163</v>
      </c>
      <c r="D93" s="139">
        <v>30455</v>
      </c>
      <c r="E93" s="140" t="s">
        <v>302</v>
      </c>
      <c r="F93" s="140" t="s">
        <v>303</v>
      </c>
      <c r="G93" s="141" t="s">
        <v>304</v>
      </c>
      <c r="H93" s="140" t="s">
        <v>21</v>
      </c>
      <c r="I93" s="140">
        <v>230</v>
      </c>
      <c r="J93" s="130">
        <v>1</v>
      </c>
      <c r="K93" s="140">
        <v>56</v>
      </c>
      <c r="L93" s="142">
        <v>56</v>
      </c>
      <c r="M93" s="142">
        <v>80</v>
      </c>
      <c r="N93" s="143">
        <f t="shared" si="1"/>
        <v>0.25087999999999999</v>
      </c>
      <c r="P93" s="144"/>
    </row>
    <row r="94" spans="1:16" s="137" customFormat="1" ht="28.5" x14ac:dyDescent="0.4">
      <c r="A94" s="138">
        <v>44436</v>
      </c>
      <c r="B94" s="130" t="s">
        <v>301</v>
      </c>
      <c r="C94" s="131">
        <v>971522758163</v>
      </c>
      <c r="D94" s="139">
        <v>30455</v>
      </c>
      <c r="E94" s="140" t="s">
        <v>302</v>
      </c>
      <c r="F94" s="140" t="s">
        <v>303</v>
      </c>
      <c r="G94" s="141" t="s">
        <v>304</v>
      </c>
      <c r="H94" s="140" t="s">
        <v>21</v>
      </c>
      <c r="I94" s="140"/>
      <c r="J94" s="130">
        <v>1</v>
      </c>
      <c r="K94" s="140">
        <v>40</v>
      </c>
      <c r="L94" s="142">
        <v>40</v>
      </c>
      <c r="M94" s="142">
        <v>40</v>
      </c>
      <c r="N94" s="143">
        <f t="shared" si="1"/>
        <v>6.4000000000000001E-2</v>
      </c>
      <c r="P94" s="144"/>
    </row>
    <row r="95" spans="1:16" s="137" customFormat="1" ht="41.25" x14ac:dyDescent="0.4">
      <c r="A95" s="138">
        <v>44436</v>
      </c>
      <c r="B95" s="130" t="s">
        <v>305</v>
      </c>
      <c r="C95" s="131" t="s">
        <v>306</v>
      </c>
      <c r="D95" s="139">
        <v>30456</v>
      </c>
      <c r="E95" s="140" t="s">
        <v>307</v>
      </c>
      <c r="F95" s="140" t="s">
        <v>308</v>
      </c>
      <c r="G95" s="141" t="s">
        <v>309</v>
      </c>
      <c r="H95" s="140" t="s">
        <v>21</v>
      </c>
      <c r="I95" s="140">
        <v>135</v>
      </c>
      <c r="J95" s="130">
        <v>1</v>
      </c>
      <c r="K95" s="140">
        <v>46</v>
      </c>
      <c r="L95" s="142">
        <v>46</v>
      </c>
      <c r="M95" s="142">
        <v>70</v>
      </c>
      <c r="N95" s="143">
        <f t="shared" si="1"/>
        <v>0.14812</v>
      </c>
      <c r="P95" s="144"/>
    </row>
    <row r="96" spans="1:16" s="137" customFormat="1" ht="28.5" x14ac:dyDescent="0.4">
      <c r="A96" s="138">
        <v>44436</v>
      </c>
      <c r="B96" s="130" t="s">
        <v>310</v>
      </c>
      <c r="C96" s="131" t="s">
        <v>311</v>
      </c>
      <c r="D96" s="139">
        <v>30457</v>
      </c>
      <c r="E96" s="140" t="s">
        <v>312</v>
      </c>
      <c r="F96" s="140" t="s">
        <v>313</v>
      </c>
      <c r="G96" s="141" t="s">
        <v>314</v>
      </c>
      <c r="H96" s="140" t="s">
        <v>20</v>
      </c>
      <c r="I96" s="140">
        <v>225</v>
      </c>
      <c r="J96" s="130">
        <v>1</v>
      </c>
      <c r="K96" s="140">
        <v>58</v>
      </c>
      <c r="L96" s="142">
        <v>58</v>
      </c>
      <c r="M96" s="142">
        <v>92</v>
      </c>
      <c r="N96" s="143">
        <f t="shared" si="1"/>
        <v>0.30948799999999999</v>
      </c>
      <c r="P96" s="144"/>
    </row>
    <row r="97" spans="1:16" s="137" customFormat="1" ht="28.5" x14ac:dyDescent="0.4">
      <c r="A97" s="138">
        <v>44436</v>
      </c>
      <c r="B97" s="130" t="s">
        <v>310</v>
      </c>
      <c r="C97" s="131" t="s">
        <v>311</v>
      </c>
      <c r="D97" s="139">
        <v>30457</v>
      </c>
      <c r="E97" s="140" t="s">
        <v>312</v>
      </c>
      <c r="F97" s="140" t="s">
        <v>313</v>
      </c>
      <c r="G97" s="141" t="s">
        <v>314</v>
      </c>
      <c r="H97" s="140" t="s">
        <v>20</v>
      </c>
      <c r="I97" s="140"/>
      <c r="J97" s="130">
        <v>1</v>
      </c>
      <c r="K97" s="140">
        <v>40</v>
      </c>
      <c r="L97" s="142">
        <v>40</v>
      </c>
      <c r="M97" s="142">
        <v>40</v>
      </c>
      <c r="N97" s="143">
        <f t="shared" si="1"/>
        <v>6.4000000000000001E-2</v>
      </c>
      <c r="P97" s="144"/>
    </row>
    <row r="98" spans="1:16" s="137" customFormat="1" ht="28.5" x14ac:dyDescent="0.4">
      <c r="A98" s="138">
        <v>44436</v>
      </c>
      <c r="B98" s="130" t="s">
        <v>310</v>
      </c>
      <c r="C98" s="131" t="s">
        <v>311</v>
      </c>
      <c r="D98" s="139">
        <v>30458</v>
      </c>
      <c r="E98" s="140" t="s">
        <v>312</v>
      </c>
      <c r="F98" s="140" t="s">
        <v>313</v>
      </c>
      <c r="G98" s="141" t="s">
        <v>314</v>
      </c>
      <c r="H98" s="140" t="s">
        <v>20</v>
      </c>
      <c r="I98" s="140">
        <v>225</v>
      </c>
      <c r="J98" s="130">
        <v>1</v>
      </c>
      <c r="K98" s="140">
        <v>58</v>
      </c>
      <c r="L98" s="142">
        <v>58</v>
      </c>
      <c r="M98" s="142">
        <v>92</v>
      </c>
      <c r="N98" s="143">
        <f t="shared" si="1"/>
        <v>0.30948799999999999</v>
      </c>
      <c r="P98" s="144"/>
    </row>
    <row r="99" spans="1:16" s="137" customFormat="1" ht="28.5" x14ac:dyDescent="0.4">
      <c r="A99" s="138">
        <v>44436</v>
      </c>
      <c r="B99" s="130" t="s">
        <v>310</v>
      </c>
      <c r="C99" s="131" t="s">
        <v>311</v>
      </c>
      <c r="D99" s="139">
        <v>30458</v>
      </c>
      <c r="E99" s="140" t="s">
        <v>312</v>
      </c>
      <c r="F99" s="140" t="s">
        <v>313</v>
      </c>
      <c r="G99" s="141" t="s">
        <v>314</v>
      </c>
      <c r="H99" s="140" t="s">
        <v>20</v>
      </c>
      <c r="I99" s="140"/>
      <c r="J99" s="130">
        <v>1</v>
      </c>
      <c r="K99" s="140">
        <v>40</v>
      </c>
      <c r="L99" s="142">
        <v>40</v>
      </c>
      <c r="M99" s="142">
        <v>40</v>
      </c>
      <c r="N99" s="143">
        <f t="shared" si="1"/>
        <v>6.4000000000000001E-2</v>
      </c>
      <c r="P99" s="144"/>
    </row>
    <row r="100" spans="1:16" s="137" customFormat="1" ht="28.5" x14ac:dyDescent="0.4">
      <c r="A100" s="138">
        <v>44436</v>
      </c>
      <c r="B100" s="130" t="s">
        <v>310</v>
      </c>
      <c r="C100" s="131" t="s">
        <v>311</v>
      </c>
      <c r="D100" s="139">
        <v>30459</v>
      </c>
      <c r="E100" s="140" t="s">
        <v>312</v>
      </c>
      <c r="F100" s="140" t="s">
        <v>313</v>
      </c>
      <c r="G100" s="141" t="s">
        <v>314</v>
      </c>
      <c r="H100" s="140" t="s">
        <v>20</v>
      </c>
      <c r="I100" s="140">
        <v>225</v>
      </c>
      <c r="J100" s="130">
        <v>1</v>
      </c>
      <c r="K100" s="140">
        <v>58</v>
      </c>
      <c r="L100" s="142">
        <v>58</v>
      </c>
      <c r="M100" s="142">
        <v>92</v>
      </c>
      <c r="N100" s="143">
        <f t="shared" si="1"/>
        <v>0.30948799999999999</v>
      </c>
      <c r="P100" s="144"/>
    </row>
    <row r="101" spans="1:16" s="137" customFormat="1" ht="28.5" x14ac:dyDescent="0.4">
      <c r="A101" s="138">
        <v>44436</v>
      </c>
      <c r="B101" s="130" t="s">
        <v>310</v>
      </c>
      <c r="C101" s="131" t="s">
        <v>311</v>
      </c>
      <c r="D101" s="139">
        <v>30459</v>
      </c>
      <c r="E101" s="140" t="s">
        <v>312</v>
      </c>
      <c r="F101" s="140" t="s">
        <v>313</v>
      </c>
      <c r="G101" s="141" t="s">
        <v>314</v>
      </c>
      <c r="H101" s="140" t="s">
        <v>20</v>
      </c>
      <c r="I101" s="140"/>
      <c r="J101" s="130">
        <v>1</v>
      </c>
      <c r="K101" s="140">
        <v>40</v>
      </c>
      <c r="L101" s="142">
        <v>40</v>
      </c>
      <c r="M101" s="142">
        <v>40</v>
      </c>
      <c r="N101" s="143">
        <f t="shared" si="1"/>
        <v>6.4000000000000001E-2</v>
      </c>
      <c r="P101" s="144"/>
    </row>
    <row r="102" spans="1:16" s="137" customFormat="1" ht="28.5" x14ac:dyDescent="0.4">
      <c r="A102" s="138">
        <v>44436</v>
      </c>
      <c r="B102" s="130" t="s">
        <v>310</v>
      </c>
      <c r="C102" s="131" t="s">
        <v>311</v>
      </c>
      <c r="D102" s="139">
        <v>30460</v>
      </c>
      <c r="E102" s="140" t="s">
        <v>312</v>
      </c>
      <c r="F102" s="140" t="s">
        <v>313</v>
      </c>
      <c r="G102" s="141" t="s">
        <v>314</v>
      </c>
      <c r="H102" s="140" t="s">
        <v>20</v>
      </c>
      <c r="I102" s="140">
        <v>225</v>
      </c>
      <c r="J102" s="130">
        <v>1</v>
      </c>
      <c r="K102" s="140">
        <v>58</v>
      </c>
      <c r="L102" s="142">
        <v>58</v>
      </c>
      <c r="M102" s="142">
        <v>92</v>
      </c>
      <c r="N102" s="143">
        <f t="shared" si="1"/>
        <v>0.30948799999999999</v>
      </c>
      <c r="P102" s="144"/>
    </row>
    <row r="103" spans="1:16" s="137" customFormat="1" ht="28.5" x14ac:dyDescent="0.4">
      <c r="A103" s="138">
        <v>44436</v>
      </c>
      <c r="B103" s="130" t="s">
        <v>310</v>
      </c>
      <c r="C103" s="131" t="s">
        <v>311</v>
      </c>
      <c r="D103" s="139">
        <v>30460</v>
      </c>
      <c r="E103" s="140" t="s">
        <v>312</v>
      </c>
      <c r="F103" s="140" t="s">
        <v>313</v>
      </c>
      <c r="G103" s="141" t="s">
        <v>314</v>
      </c>
      <c r="H103" s="140" t="s">
        <v>20</v>
      </c>
      <c r="I103" s="140"/>
      <c r="J103" s="130">
        <v>1</v>
      </c>
      <c r="K103" s="140">
        <v>40</v>
      </c>
      <c r="L103" s="142">
        <v>40</v>
      </c>
      <c r="M103" s="142">
        <v>40</v>
      </c>
      <c r="N103" s="143">
        <f t="shared" si="1"/>
        <v>6.4000000000000001E-2</v>
      </c>
      <c r="P103" s="144"/>
    </row>
    <row r="104" spans="1:16" s="137" customFormat="1" ht="26.25" x14ac:dyDescent="0.4">
      <c r="A104" s="138">
        <v>44436</v>
      </c>
      <c r="B104" s="130" t="s">
        <v>315</v>
      </c>
      <c r="C104" s="131">
        <v>971568905293</v>
      </c>
      <c r="D104" s="139">
        <v>30461</v>
      </c>
      <c r="E104" s="140" t="s">
        <v>316</v>
      </c>
      <c r="F104" s="140" t="s">
        <v>317</v>
      </c>
      <c r="G104" s="141" t="s">
        <v>318</v>
      </c>
      <c r="H104" s="140" t="s">
        <v>21</v>
      </c>
      <c r="I104" s="140">
        <v>230</v>
      </c>
      <c r="J104" s="130">
        <v>1</v>
      </c>
      <c r="K104" s="140">
        <v>56</v>
      </c>
      <c r="L104" s="142">
        <v>56</v>
      </c>
      <c r="M104" s="142">
        <v>80</v>
      </c>
      <c r="N104" s="143">
        <f t="shared" si="1"/>
        <v>0.25087999999999999</v>
      </c>
      <c r="P104" s="144"/>
    </row>
    <row r="105" spans="1:16" s="137" customFormat="1" ht="26.25" x14ac:dyDescent="0.4">
      <c r="A105" s="138">
        <v>44436</v>
      </c>
      <c r="B105" s="130" t="s">
        <v>315</v>
      </c>
      <c r="C105" s="131">
        <v>971568905293</v>
      </c>
      <c r="D105" s="139">
        <v>30461</v>
      </c>
      <c r="E105" s="140" t="s">
        <v>316</v>
      </c>
      <c r="F105" s="140" t="s">
        <v>317</v>
      </c>
      <c r="G105" s="141" t="s">
        <v>318</v>
      </c>
      <c r="H105" s="140" t="s">
        <v>21</v>
      </c>
      <c r="I105" s="140"/>
      <c r="J105" s="130">
        <v>1</v>
      </c>
      <c r="K105" s="140">
        <v>40</v>
      </c>
      <c r="L105" s="142">
        <v>40</v>
      </c>
      <c r="M105" s="142">
        <v>40</v>
      </c>
      <c r="N105" s="143">
        <f t="shared" si="1"/>
        <v>6.4000000000000001E-2</v>
      </c>
      <c r="P105" s="144"/>
    </row>
    <row r="106" spans="1:16" s="137" customFormat="1" ht="28.5" x14ac:dyDescent="0.4">
      <c r="A106" s="138">
        <v>44436</v>
      </c>
      <c r="B106" s="130" t="s">
        <v>319</v>
      </c>
      <c r="C106" s="131" t="s">
        <v>320</v>
      </c>
      <c r="D106" s="139">
        <v>30462</v>
      </c>
      <c r="E106" s="140" t="s">
        <v>321</v>
      </c>
      <c r="F106" s="140" t="s">
        <v>322</v>
      </c>
      <c r="G106" s="141" t="s">
        <v>323</v>
      </c>
      <c r="H106" s="140" t="s">
        <v>19</v>
      </c>
      <c r="I106" s="140">
        <v>295</v>
      </c>
      <c r="J106" s="130">
        <v>1</v>
      </c>
      <c r="K106" s="140">
        <v>58</v>
      </c>
      <c r="L106" s="142">
        <v>58</v>
      </c>
      <c r="M106" s="142">
        <v>92</v>
      </c>
      <c r="N106" s="143">
        <f t="shared" si="1"/>
        <v>0.30948799999999999</v>
      </c>
      <c r="P106" s="144"/>
    </row>
    <row r="107" spans="1:16" s="137" customFormat="1" ht="28.5" x14ac:dyDescent="0.4">
      <c r="A107" s="138">
        <v>44436</v>
      </c>
      <c r="B107" s="130" t="s">
        <v>319</v>
      </c>
      <c r="C107" s="131" t="s">
        <v>320</v>
      </c>
      <c r="D107" s="139">
        <v>30462</v>
      </c>
      <c r="E107" s="140" t="s">
        <v>321</v>
      </c>
      <c r="F107" s="140" t="s">
        <v>322</v>
      </c>
      <c r="G107" s="141" t="s">
        <v>323</v>
      </c>
      <c r="H107" s="140" t="s">
        <v>19</v>
      </c>
      <c r="I107" s="140"/>
      <c r="J107" s="130">
        <v>1</v>
      </c>
      <c r="K107" s="140">
        <v>40</v>
      </c>
      <c r="L107" s="142">
        <v>40</v>
      </c>
      <c r="M107" s="142">
        <v>40</v>
      </c>
      <c r="N107" s="143">
        <f t="shared" si="1"/>
        <v>6.4000000000000001E-2</v>
      </c>
      <c r="P107" s="144"/>
    </row>
    <row r="108" spans="1:16" s="137" customFormat="1" ht="28.5" x14ac:dyDescent="0.4">
      <c r="A108" s="138">
        <v>44436</v>
      </c>
      <c r="B108" s="130" t="s">
        <v>324</v>
      </c>
      <c r="C108" s="131">
        <v>971559806387</v>
      </c>
      <c r="D108" s="139">
        <v>30463</v>
      </c>
      <c r="E108" s="140" t="s">
        <v>325</v>
      </c>
      <c r="F108" s="140" t="s">
        <v>326</v>
      </c>
      <c r="G108" s="141" t="s">
        <v>327</v>
      </c>
      <c r="H108" s="140" t="s">
        <v>328</v>
      </c>
      <c r="I108" s="140">
        <v>250</v>
      </c>
      <c r="J108" s="130">
        <v>1</v>
      </c>
      <c r="K108" s="140">
        <v>57</v>
      </c>
      <c r="L108" s="142">
        <v>59</v>
      </c>
      <c r="M108" s="142">
        <v>107</v>
      </c>
      <c r="N108" s="143">
        <f t="shared" si="1"/>
        <v>0.35984100000000002</v>
      </c>
      <c r="P108" s="144"/>
    </row>
    <row r="109" spans="1:16" s="137" customFormat="1" ht="28.5" x14ac:dyDescent="0.4">
      <c r="A109" s="138">
        <v>44436</v>
      </c>
      <c r="B109" s="130" t="s">
        <v>329</v>
      </c>
      <c r="C109" s="131">
        <v>971564159473</v>
      </c>
      <c r="D109" s="139">
        <v>30464</v>
      </c>
      <c r="E109" s="140" t="s">
        <v>330</v>
      </c>
      <c r="F109" s="140" t="s">
        <v>331</v>
      </c>
      <c r="G109" s="141" t="s">
        <v>332</v>
      </c>
      <c r="H109" s="140" t="s">
        <v>328</v>
      </c>
      <c r="I109" s="140">
        <v>190</v>
      </c>
      <c r="J109" s="130">
        <v>1</v>
      </c>
      <c r="K109" s="140">
        <v>56</v>
      </c>
      <c r="L109" s="142">
        <v>56</v>
      </c>
      <c r="M109" s="142">
        <v>80</v>
      </c>
      <c r="N109" s="143">
        <f t="shared" si="1"/>
        <v>0.25087999999999999</v>
      </c>
      <c r="P109" s="144"/>
    </row>
    <row r="110" spans="1:16" s="137" customFormat="1" ht="28.5" x14ac:dyDescent="0.4">
      <c r="A110" s="138">
        <v>44436</v>
      </c>
      <c r="B110" s="130" t="s">
        <v>329</v>
      </c>
      <c r="C110" s="131">
        <v>971564159473</v>
      </c>
      <c r="D110" s="139">
        <v>30464</v>
      </c>
      <c r="E110" s="140" t="s">
        <v>330</v>
      </c>
      <c r="F110" s="140" t="s">
        <v>331</v>
      </c>
      <c r="G110" s="141" t="s">
        <v>332</v>
      </c>
      <c r="H110" s="140" t="s">
        <v>328</v>
      </c>
      <c r="I110" s="140"/>
      <c r="J110" s="130">
        <v>1</v>
      </c>
      <c r="K110" s="140">
        <v>40</v>
      </c>
      <c r="L110" s="142">
        <v>40</v>
      </c>
      <c r="M110" s="142">
        <v>40</v>
      </c>
      <c r="N110" s="143">
        <f t="shared" si="1"/>
        <v>6.4000000000000001E-2</v>
      </c>
      <c r="P110" s="144"/>
    </row>
    <row r="111" spans="1:16" s="137" customFormat="1" ht="26.25" x14ac:dyDescent="0.4">
      <c r="A111" s="138">
        <v>44436</v>
      </c>
      <c r="B111" s="130" t="s">
        <v>333</v>
      </c>
      <c r="C111" s="131">
        <v>971502755905</v>
      </c>
      <c r="D111" s="139">
        <v>30465</v>
      </c>
      <c r="E111" s="140" t="s">
        <v>334</v>
      </c>
      <c r="F111" s="140" t="s">
        <v>335</v>
      </c>
      <c r="G111" s="141" t="s">
        <v>336</v>
      </c>
      <c r="H111" s="140" t="s">
        <v>19</v>
      </c>
      <c r="I111" s="140">
        <v>315</v>
      </c>
      <c r="J111" s="130">
        <v>1</v>
      </c>
      <c r="K111" s="140">
        <v>49</v>
      </c>
      <c r="L111" s="142">
        <v>73</v>
      </c>
      <c r="M111" s="142">
        <v>97</v>
      </c>
      <c r="N111" s="143">
        <f t="shared" si="1"/>
        <v>0.34696900000000003</v>
      </c>
      <c r="P111" s="144"/>
    </row>
    <row r="112" spans="1:16" s="137" customFormat="1" ht="26.25" x14ac:dyDescent="0.4">
      <c r="A112" s="138">
        <v>44436</v>
      </c>
      <c r="B112" s="130" t="s">
        <v>333</v>
      </c>
      <c r="C112" s="131">
        <v>971502755905</v>
      </c>
      <c r="D112" s="139">
        <v>30465</v>
      </c>
      <c r="E112" s="140" t="s">
        <v>334</v>
      </c>
      <c r="F112" s="140" t="s">
        <v>335</v>
      </c>
      <c r="G112" s="141" t="s">
        <v>336</v>
      </c>
      <c r="H112" s="140" t="s">
        <v>19</v>
      </c>
      <c r="I112" s="140"/>
      <c r="J112" s="130">
        <v>1</v>
      </c>
      <c r="K112" s="140">
        <v>40</v>
      </c>
      <c r="L112" s="142">
        <v>40</v>
      </c>
      <c r="M112" s="142">
        <v>40</v>
      </c>
      <c r="N112" s="143">
        <f t="shared" si="1"/>
        <v>6.4000000000000001E-2</v>
      </c>
      <c r="P112" s="144"/>
    </row>
    <row r="113" spans="1:16" s="137" customFormat="1" ht="28.5" x14ac:dyDescent="0.4">
      <c r="A113" s="138">
        <v>44436</v>
      </c>
      <c r="B113" s="130" t="s">
        <v>337</v>
      </c>
      <c r="C113" s="131">
        <v>971501421518</v>
      </c>
      <c r="D113" s="139">
        <v>30466</v>
      </c>
      <c r="E113" s="140" t="s">
        <v>338</v>
      </c>
      <c r="F113" s="140" t="s">
        <v>339</v>
      </c>
      <c r="G113" s="141" t="s">
        <v>340</v>
      </c>
      <c r="H113" s="140" t="s">
        <v>21</v>
      </c>
      <c r="I113" s="140">
        <v>230</v>
      </c>
      <c r="J113" s="130">
        <v>1</v>
      </c>
      <c r="K113" s="140">
        <v>56</v>
      </c>
      <c r="L113" s="142">
        <v>56</v>
      </c>
      <c r="M113" s="142">
        <v>80</v>
      </c>
      <c r="N113" s="143">
        <f t="shared" si="1"/>
        <v>0.25087999999999999</v>
      </c>
      <c r="P113" s="144"/>
    </row>
    <row r="114" spans="1:16" s="137" customFormat="1" ht="28.5" x14ac:dyDescent="0.4">
      <c r="A114" s="138">
        <v>44436</v>
      </c>
      <c r="B114" s="130" t="s">
        <v>337</v>
      </c>
      <c r="C114" s="131">
        <v>971501421518</v>
      </c>
      <c r="D114" s="139">
        <v>30466</v>
      </c>
      <c r="E114" s="140" t="s">
        <v>338</v>
      </c>
      <c r="F114" s="140" t="s">
        <v>339</v>
      </c>
      <c r="G114" s="141" t="s">
        <v>340</v>
      </c>
      <c r="H114" s="140" t="s">
        <v>21</v>
      </c>
      <c r="I114" s="140"/>
      <c r="J114" s="130">
        <v>1</v>
      </c>
      <c r="K114" s="140">
        <v>40</v>
      </c>
      <c r="L114" s="142">
        <v>40</v>
      </c>
      <c r="M114" s="142">
        <v>40</v>
      </c>
      <c r="N114" s="143">
        <f t="shared" si="1"/>
        <v>6.4000000000000001E-2</v>
      </c>
      <c r="P114" s="144"/>
    </row>
    <row r="115" spans="1:16" s="137" customFormat="1" ht="28.5" x14ac:dyDescent="0.4">
      <c r="A115" s="138">
        <v>44437</v>
      </c>
      <c r="B115" s="130" t="s">
        <v>341</v>
      </c>
      <c r="C115" s="131">
        <v>971562011850</v>
      </c>
      <c r="D115" s="139">
        <v>30468</v>
      </c>
      <c r="E115" s="140" t="s">
        <v>342</v>
      </c>
      <c r="F115" s="140" t="s">
        <v>343</v>
      </c>
      <c r="G115" s="141" t="s">
        <v>344</v>
      </c>
      <c r="H115" s="140" t="s">
        <v>328</v>
      </c>
      <c r="I115" s="140">
        <v>245</v>
      </c>
      <c r="J115" s="130">
        <v>1</v>
      </c>
      <c r="K115" s="140">
        <v>50</v>
      </c>
      <c r="L115" s="142">
        <v>31</v>
      </c>
      <c r="M115" s="142">
        <v>40</v>
      </c>
      <c r="N115" s="143">
        <f t="shared" si="1"/>
        <v>6.2E-2</v>
      </c>
      <c r="P115" s="144"/>
    </row>
    <row r="116" spans="1:16" s="137" customFormat="1" ht="28.5" x14ac:dyDescent="0.4">
      <c r="A116" s="138">
        <v>44437</v>
      </c>
      <c r="B116" s="130" t="s">
        <v>341</v>
      </c>
      <c r="C116" s="131">
        <v>971562011850</v>
      </c>
      <c r="D116" s="139">
        <v>30468</v>
      </c>
      <c r="E116" s="140" t="s">
        <v>342</v>
      </c>
      <c r="F116" s="140" t="s">
        <v>343</v>
      </c>
      <c r="G116" s="141" t="s">
        <v>344</v>
      </c>
      <c r="H116" s="140" t="s">
        <v>328</v>
      </c>
      <c r="I116" s="140"/>
      <c r="J116" s="130">
        <v>1</v>
      </c>
      <c r="K116" s="140">
        <v>49</v>
      </c>
      <c r="L116" s="142">
        <v>73</v>
      </c>
      <c r="M116" s="142">
        <v>97</v>
      </c>
      <c r="N116" s="143">
        <f t="shared" si="1"/>
        <v>0.34696900000000003</v>
      </c>
      <c r="P116" s="144"/>
    </row>
    <row r="117" spans="1:16" s="137" customFormat="1" ht="28.5" x14ac:dyDescent="0.4">
      <c r="A117" s="138">
        <v>44437</v>
      </c>
      <c r="B117" s="130" t="s">
        <v>341</v>
      </c>
      <c r="C117" s="131">
        <v>971562011850</v>
      </c>
      <c r="D117" s="139">
        <v>30469</v>
      </c>
      <c r="E117" s="140" t="s">
        <v>345</v>
      </c>
      <c r="F117" s="140" t="s">
        <v>346</v>
      </c>
      <c r="G117" s="141" t="s">
        <v>347</v>
      </c>
      <c r="H117" s="140" t="s">
        <v>328</v>
      </c>
      <c r="I117" s="140">
        <v>55</v>
      </c>
      <c r="J117" s="130">
        <v>1</v>
      </c>
      <c r="K117" s="140">
        <v>64</v>
      </c>
      <c r="L117" s="142">
        <v>39</v>
      </c>
      <c r="M117" s="142">
        <v>18</v>
      </c>
      <c r="N117" s="143">
        <f t="shared" si="1"/>
        <v>4.4928000000000003E-2</v>
      </c>
      <c r="P117" s="144"/>
    </row>
    <row r="118" spans="1:16" s="137" customFormat="1" ht="28.5" x14ac:dyDescent="0.4">
      <c r="A118" s="138">
        <v>44437</v>
      </c>
      <c r="B118" s="130" t="s">
        <v>341</v>
      </c>
      <c r="C118" s="131">
        <v>971562011850</v>
      </c>
      <c r="D118" s="139">
        <v>30470</v>
      </c>
      <c r="E118" s="140" t="s">
        <v>348</v>
      </c>
      <c r="F118" s="140" t="s">
        <v>349</v>
      </c>
      <c r="G118" s="141" t="s">
        <v>350</v>
      </c>
      <c r="H118" s="140" t="s">
        <v>23</v>
      </c>
      <c r="I118" s="140">
        <v>55</v>
      </c>
      <c r="J118" s="130">
        <v>1</v>
      </c>
      <c r="K118" s="140">
        <v>34</v>
      </c>
      <c r="L118" s="142">
        <v>15</v>
      </c>
      <c r="M118" s="142">
        <v>74</v>
      </c>
      <c r="N118" s="143">
        <f t="shared" si="1"/>
        <v>3.7740000000000003E-2</v>
      </c>
      <c r="P118" s="144"/>
    </row>
    <row r="119" spans="1:16" s="137" customFormat="1" ht="28.5" x14ac:dyDescent="0.4">
      <c r="A119" s="138">
        <v>44437</v>
      </c>
      <c r="B119" s="130" t="s">
        <v>341</v>
      </c>
      <c r="C119" s="131">
        <v>971562011850</v>
      </c>
      <c r="D119" s="139">
        <v>30471</v>
      </c>
      <c r="E119" s="140" t="s">
        <v>351</v>
      </c>
      <c r="F119" s="140" t="s">
        <v>352</v>
      </c>
      <c r="G119" s="141" t="s">
        <v>353</v>
      </c>
      <c r="H119" s="140" t="s">
        <v>328</v>
      </c>
      <c r="I119" s="140">
        <v>100</v>
      </c>
      <c r="J119" s="130">
        <v>1</v>
      </c>
      <c r="K119" s="140">
        <v>46</v>
      </c>
      <c r="L119" s="142">
        <v>46</v>
      </c>
      <c r="M119" s="142">
        <v>72</v>
      </c>
      <c r="N119" s="143">
        <f t="shared" si="1"/>
        <v>0.15235199999999999</v>
      </c>
      <c r="P119" s="144"/>
    </row>
    <row r="120" spans="1:16" s="137" customFormat="1" ht="41.25" x14ac:dyDescent="0.4">
      <c r="A120" s="138">
        <v>44437</v>
      </c>
      <c r="B120" s="130" t="s">
        <v>341</v>
      </c>
      <c r="C120" s="131">
        <v>971562011850</v>
      </c>
      <c r="D120" s="139">
        <v>30472</v>
      </c>
      <c r="E120" s="140" t="s">
        <v>356</v>
      </c>
      <c r="F120" s="140" t="s">
        <v>354</v>
      </c>
      <c r="G120" s="141" t="s">
        <v>355</v>
      </c>
      <c r="H120" s="140" t="s">
        <v>23</v>
      </c>
      <c r="I120" s="140">
        <v>50</v>
      </c>
      <c r="J120" s="130">
        <v>1</v>
      </c>
      <c r="K120" s="140">
        <v>40</v>
      </c>
      <c r="L120" s="142">
        <v>40</v>
      </c>
      <c r="M120" s="142">
        <v>40</v>
      </c>
      <c r="N120" s="143">
        <f t="shared" si="1"/>
        <v>6.4000000000000001E-2</v>
      </c>
      <c r="P120" s="144"/>
    </row>
    <row r="121" spans="1:16" s="137" customFormat="1" ht="41.25" x14ac:dyDescent="0.4">
      <c r="A121" s="138">
        <v>44437</v>
      </c>
      <c r="B121" s="130" t="s">
        <v>341</v>
      </c>
      <c r="C121" s="131">
        <v>971562011850</v>
      </c>
      <c r="D121" s="139">
        <v>30473</v>
      </c>
      <c r="E121" s="140" t="s">
        <v>357</v>
      </c>
      <c r="F121" s="140" t="s">
        <v>358</v>
      </c>
      <c r="G121" s="141" t="s">
        <v>359</v>
      </c>
      <c r="H121" s="140" t="s">
        <v>23</v>
      </c>
      <c r="I121" s="140">
        <v>50</v>
      </c>
      <c r="J121" s="130">
        <v>1</v>
      </c>
      <c r="K121" s="140">
        <v>40</v>
      </c>
      <c r="L121" s="142">
        <v>40</v>
      </c>
      <c r="M121" s="142">
        <v>40</v>
      </c>
      <c r="N121" s="143">
        <f t="shared" si="1"/>
        <v>6.4000000000000001E-2</v>
      </c>
      <c r="P121" s="144"/>
    </row>
    <row r="122" spans="1:16" s="137" customFormat="1" ht="28.5" x14ac:dyDescent="0.4">
      <c r="A122" s="138">
        <v>44437</v>
      </c>
      <c r="B122" s="130" t="s">
        <v>341</v>
      </c>
      <c r="C122" s="131">
        <v>971562011850</v>
      </c>
      <c r="D122" s="139">
        <v>30474</v>
      </c>
      <c r="E122" s="140" t="s">
        <v>360</v>
      </c>
      <c r="F122" s="140" t="s">
        <v>361</v>
      </c>
      <c r="G122" s="141" t="s">
        <v>362</v>
      </c>
      <c r="H122" s="140" t="s">
        <v>20</v>
      </c>
      <c r="I122" s="140">
        <v>100</v>
      </c>
      <c r="J122" s="130">
        <v>1</v>
      </c>
      <c r="K122" s="140">
        <v>46</v>
      </c>
      <c r="L122" s="142">
        <v>46</v>
      </c>
      <c r="M122" s="142">
        <v>72</v>
      </c>
      <c r="N122" s="143">
        <f t="shared" si="1"/>
        <v>0.15235199999999999</v>
      </c>
      <c r="P122" s="144"/>
    </row>
    <row r="123" spans="1:16" s="137" customFormat="1" ht="28.5" x14ac:dyDescent="0.4">
      <c r="A123" s="138">
        <v>44437</v>
      </c>
      <c r="B123" s="130" t="s">
        <v>341</v>
      </c>
      <c r="C123" s="131">
        <v>971562011850</v>
      </c>
      <c r="D123" s="139">
        <v>30475</v>
      </c>
      <c r="E123" s="140" t="s">
        <v>363</v>
      </c>
      <c r="F123" s="140" t="s">
        <v>364</v>
      </c>
      <c r="G123" s="141" t="s">
        <v>365</v>
      </c>
      <c r="H123" s="140" t="s">
        <v>20</v>
      </c>
      <c r="I123" s="140">
        <v>245</v>
      </c>
      <c r="J123" s="130">
        <v>1</v>
      </c>
      <c r="K123" s="140">
        <v>58</v>
      </c>
      <c r="L123" s="142">
        <v>58</v>
      </c>
      <c r="M123" s="142">
        <v>92</v>
      </c>
      <c r="N123" s="143">
        <f t="shared" si="1"/>
        <v>0.30948799999999999</v>
      </c>
      <c r="P123" s="144"/>
    </row>
    <row r="124" spans="1:16" s="137" customFormat="1" ht="28.5" x14ac:dyDescent="0.4">
      <c r="A124" s="138">
        <v>44437</v>
      </c>
      <c r="B124" s="130" t="s">
        <v>341</v>
      </c>
      <c r="C124" s="131">
        <v>971562011850</v>
      </c>
      <c r="D124" s="139">
        <v>30476</v>
      </c>
      <c r="E124" s="140" t="s">
        <v>366</v>
      </c>
      <c r="F124" s="140" t="s">
        <v>367</v>
      </c>
      <c r="G124" s="141" t="s">
        <v>368</v>
      </c>
      <c r="H124" s="140" t="s">
        <v>20</v>
      </c>
      <c r="I124" s="140"/>
      <c r="J124" s="130">
        <v>1</v>
      </c>
      <c r="K124" s="140">
        <v>40</v>
      </c>
      <c r="L124" s="142">
        <v>40</v>
      </c>
      <c r="M124" s="142">
        <v>40</v>
      </c>
      <c r="N124" s="143">
        <f t="shared" si="1"/>
        <v>6.4000000000000001E-2</v>
      </c>
      <c r="P124" s="144"/>
    </row>
    <row r="125" spans="1:16" s="137" customFormat="1" ht="28.5" x14ac:dyDescent="0.4">
      <c r="A125" s="138">
        <v>44437</v>
      </c>
      <c r="B125" s="130" t="s">
        <v>369</v>
      </c>
      <c r="C125" s="131">
        <v>971543315274</v>
      </c>
      <c r="D125" s="139">
        <v>30477</v>
      </c>
      <c r="E125" s="140" t="s">
        <v>370</v>
      </c>
      <c r="F125" s="140" t="s">
        <v>371</v>
      </c>
      <c r="G125" s="141"/>
      <c r="H125" s="140" t="s">
        <v>21</v>
      </c>
      <c r="I125" s="140">
        <v>230</v>
      </c>
      <c r="J125" s="130">
        <v>1</v>
      </c>
      <c r="K125" s="140">
        <v>56</v>
      </c>
      <c r="L125" s="142">
        <v>56</v>
      </c>
      <c r="M125" s="142">
        <v>76</v>
      </c>
      <c r="N125" s="143">
        <f t="shared" si="1"/>
        <v>0.23833599999999999</v>
      </c>
      <c r="O125" s="180" t="s">
        <v>108</v>
      </c>
      <c r="P125" s="144"/>
    </row>
    <row r="126" spans="1:16" s="137" customFormat="1" ht="41.25" x14ac:dyDescent="0.4">
      <c r="A126" s="138">
        <v>44437</v>
      </c>
      <c r="B126" s="130" t="s">
        <v>372</v>
      </c>
      <c r="C126" s="131">
        <v>971562440598</v>
      </c>
      <c r="D126" s="139">
        <v>30478</v>
      </c>
      <c r="E126" s="140" t="s">
        <v>373</v>
      </c>
      <c r="F126" s="140" t="s">
        <v>374</v>
      </c>
      <c r="G126" s="141" t="s">
        <v>375</v>
      </c>
      <c r="H126" s="140" t="s">
        <v>21</v>
      </c>
      <c r="I126" s="140">
        <v>130</v>
      </c>
      <c r="J126" s="130">
        <v>1</v>
      </c>
      <c r="K126" s="140">
        <v>46</v>
      </c>
      <c r="L126" s="142">
        <v>46</v>
      </c>
      <c r="M126" s="142">
        <v>72</v>
      </c>
      <c r="N126" s="143">
        <f t="shared" si="1"/>
        <v>0.15235199999999999</v>
      </c>
      <c r="P126" s="144"/>
    </row>
    <row r="127" spans="1:16" s="137" customFormat="1" ht="41.25" x14ac:dyDescent="0.4">
      <c r="A127" s="138">
        <v>44438</v>
      </c>
      <c r="B127" s="130" t="s">
        <v>376</v>
      </c>
      <c r="C127" s="131">
        <v>971551399382</v>
      </c>
      <c r="D127" s="139">
        <v>30486</v>
      </c>
      <c r="E127" s="130" t="s">
        <v>376</v>
      </c>
      <c r="F127" s="140" t="s">
        <v>377</v>
      </c>
      <c r="G127" s="141" t="s">
        <v>378</v>
      </c>
      <c r="H127" s="140" t="s">
        <v>328</v>
      </c>
      <c r="I127" s="140">
        <v>190</v>
      </c>
      <c r="J127" s="130">
        <v>1</v>
      </c>
      <c r="K127" s="140">
        <v>56</v>
      </c>
      <c r="L127" s="142">
        <v>56</v>
      </c>
      <c r="M127" s="142">
        <v>80</v>
      </c>
      <c r="N127" s="143">
        <f t="shared" si="1"/>
        <v>0.25087999999999999</v>
      </c>
      <c r="P127" s="144"/>
    </row>
    <row r="128" spans="1:16" s="137" customFormat="1" ht="41.25" x14ac:dyDescent="0.4">
      <c r="A128" s="138">
        <v>44438</v>
      </c>
      <c r="B128" s="130" t="s">
        <v>376</v>
      </c>
      <c r="C128" s="131">
        <v>971551399382</v>
      </c>
      <c r="D128" s="139">
        <v>30487</v>
      </c>
      <c r="E128" s="130" t="s">
        <v>376</v>
      </c>
      <c r="F128" s="140" t="s">
        <v>377</v>
      </c>
      <c r="G128" s="141" t="s">
        <v>378</v>
      </c>
      <c r="H128" s="140" t="s">
        <v>328</v>
      </c>
      <c r="I128" s="140"/>
      <c r="J128" s="130">
        <v>1</v>
      </c>
      <c r="K128" s="140">
        <v>40</v>
      </c>
      <c r="L128" s="142">
        <v>40</v>
      </c>
      <c r="M128" s="142">
        <v>40</v>
      </c>
      <c r="N128" s="143">
        <f t="shared" ref="N128:N168" si="2">K128*L128*M128/1000000</f>
        <v>6.4000000000000001E-2</v>
      </c>
      <c r="P128" s="144"/>
    </row>
    <row r="129" spans="1:16" s="137" customFormat="1" ht="28.5" x14ac:dyDescent="0.4">
      <c r="A129" s="138">
        <v>44438</v>
      </c>
      <c r="B129" s="130" t="s">
        <v>379</v>
      </c>
      <c r="C129" s="131">
        <v>971507968454</v>
      </c>
      <c r="D129" s="139">
        <v>30489</v>
      </c>
      <c r="E129" s="140" t="s">
        <v>380</v>
      </c>
      <c r="F129" s="140" t="s">
        <v>381</v>
      </c>
      <c r="G129" s="141" t="s">
        <v>382</v>
      </c>
      <c r="H129" s="140" t="s">
        <v>22</v>
      </c>
      <c r="I129" s="140">
        <v>165</v>
      </c>
      <c r="J129" s="130">
        <v>1</v>
      </c>
      <c r="K129" s="140">
        <v>46</v>
      </c>
      <c r="L129" s="142">
        <v>46</v>
      </c>
      <c r="M129" s="142">
        <v>72</v>
      </c>
      <c r="N129" s="143">
        <f t="shared" si="2"/>
        <v>0.15235199999999999</v>
      </c>
      <c r="O129" s="137" t="s">
        <v>383</v>
      </c>
      <c r="P129" s="144"/>
    </row>
    <row r="130" spans="1:16" s="137" customFormat="1" ht="28.5" x14ac:dyDescent="0.4">
      <c r="A130" s="138">
        <v>44438</v>
      </c>
      <c r="B130" s="130" t="s">
        <v>379</v>
      </c>
      <c r="C130" s="131">
        <v>971507968454</v>
      </c>
      <c r="D130" s="139">
        <v>30490</v>
      </c>
      <c r="E130" s="140" t="s">
        <v>380</v>
      </c>
      <c r="F130" s="140" t="s">
        <v>381</v>
      </c>
      <c r="G130" s="141" t="s">
        <v>382</v>
      </c>
      <c r="H130" s="140" t="s">
        <v>22</v>
      </c>
      <c r="I130" s="140">
        <v>165</v>
      </c>
      <c r="J130" s="130">
        <v>1</v>
      </c>
      <c r="K130" s="140">
        <v>46</v>
      </c>
      <c r="L130" s="142">
        <v>46</v>
      </c>
      <c r="M130" s="142">
        <v>72</v>
      </c>
      <c r="N130" s="143">
        <f t="shared" si="2"/>
        <v>0.15235199999999999</v>
      </c>
      <c r="O130" s="137" t="s">
        <v>383</v>
      </c>
      <c r="P130" s="144"/>
    </row>
    <row r="131" spans="1:16" s="137" customFormat="1" ht="28.5" x14ac:dyDescent="0.4">
      <c r="A131" s="138">
        <v>44438</v>
      </c>
      <c r="B131" s="130" t="s">
        <v>379</v>
      </c>
      <c r="C131" s="131">
        <v>971507968454</v>
      </c>
      <c r="D131" s="139">
        <v>30491</v>
      </c>
      <c r="E131" s="140" t="s">
        <v>380</v>
      </c>
      <c r="F131" s="140" t="s">
        <v>381</v>
      </c>
      <c r="G131" s="141" t="s">
        <v>382</v>
      </c>
      <c r="H131" s="140" t="s">
        <v>22</v>
      </c>
      <c r="I131" s="140">
        <v>60</v>
      </c>
      <c r="J131" s="130">
        <v>1</v>
      </c>
      <c r="K131" s="140">
        <v>60</v>
      </c>
      <c r="L131" s="142">
        <v>41</v>
      </c>
      <c r="M131" s="142">
        <v>40</v>
      </c>
      <c r="N131" s="143">
        <f t="shared" si="2"/>
        <v>9.8400000000000001E-2</v>
      </c>
      <c r="P131" s="144"/>
    </row>
    <row r="132" spans="1:16" s="137" customFormat="1" ht="28.5" x14ac:dyDescent="0.4">
      <c r="A132" s="138">
        <v>44438</v>
      </c>
      <c r="B132" s="130" t="s">
        <v>384</v>
      </c>
      <c r="C132" s="131"/>
      <c r="D132" s="139">
        <v>30492</v>
      </c>
      <c r="E132" s="140" t="s">
        <v>385</v>
      </c>
      <c r="F132" s="140" t="s">
        <v>386</v>
      </c>
      <c r="G132" s="141" t="s">
        <v>699</v>
      </c>
      <c r="H132" s="140" t="s">
        <v>20</v>
      </c>
      <c r="I132" s="140">
        <v>210</v>
      </c>
      <c r="J132" s="130">
        <v>1</v>
      </c>
      <c r="K132" s="140">
        <v>16</v>
      </c>
      <c r="L132" s="142">
        <v>85</v>
      </c>
      <c r="M132" s="142">
        <v>185</v>
      </c>
      <c r="N132" s="143">
        <f>K132*L132*M132/1000000</f>
        <v>0.25159999999999999</v>
      </c>
      <c r="P132" s="144"/>
    </row>
    <row r="133" spans="1:16" s="137" customFormat="1" ht="28.5" x14ac:dyDescent="0.4">
      <c r="A133" s="138"/>
      <c r="B133" s="130" t="s">
        <v>700</v>
      </c>
      <c r="C133" s="131"/>
      <c r="D133" s="139">
        <v>30498</v>
      </c>
      <c r="E133" s="130" t="s">
        <v>700</v>
      </c>
      <c r="F133" s="140" t="s">
        <v>998</v>
      </c>
      <c r="G133" s="141" t="s">
        <v>999</v>
      </c>
      <c r="H133" s="140" t="s">
        <v>328</v>
      </c>
      <c r="I133" s="140"/>
      <c r="J133" s="130">
        <v>1</v>
      </c>
      <c r="K133" s="140">
        <v>56</v>
      </c>
      <c r="L133" s="142">
        <v>56</v>
      </c>
      <c r="M133" s="142">
        <v>80</v>
      </c>
      <c r="N133" s="143">
        <f>K133*L133*M133/1000000</f>
        <v>0.25087999999999999</v>
      </c>
      <c r="P133" s="144"/>
    </row>
    <row r="134" spans="1:16" s="137" customFormat="1" ht="28.5" x14ac:dyDescent="0.4">
      <c r="A134" s="138">
        <v>44435</v>
      </c>
      <c r="B134" s="130" t="s">
        <v>197</v>
      </c>
      <c r="C134" s="131">
        <v>971555709281</v>
      </c>
      <c r="D134" s="139">
        <v>30501</v>
      </c>
      <c r="E134" s="140" t="s">
        <v>198</v>
      </c>
      <c r="F134" s="140" t="s">
        <v>199</v>
      </c>
      <c r="G134" s="141" t="s">
        <v>200</v>
      </c>
      <c r="H134" s="140" t="s">
        <v>23</v>
      </c>
      <c r="I134" s="140">
        <v>50</v>
      </c>
      <c r="J134" s="130">
        <v>1</v>
      </c>
      <c r="K134" s="140">
        <v>40</v>
      </c>
      <c r="L134" s="142">
        <v>40</v>
      </c>
      <c r="M134" s="142">
        <v>40</v>
      </c>
      <c r="N134" s="143">
        <f t="shared" si="2"/>
        <v>6.4000000000000001E-2</v>
      </c>
      <c r="P134" s="144"/>
    </row>
    <row r="135" spans="1:16" s="137" customFormat="1" ht="41.25" x14ac:dyDescent="0.4">
      <c r="A135" s="138">
        <v>44435</v>
      </c>
      <c r="B135" s="130" t="s">
        <v>197</v>
      </c>
      <c r="C135" s="131">
        <v>971555709281</v>
      </c>
      <c r="D135" s="139">
        <v>30502</v>
      </c>
      <c r="E135" s="140" t="s">
        <v>201</v>
      </c>
      <c r="F135" s="140" t="s">
        <v>202</v>
      </c>
      <c r="G135" s="141" t="s">
        <v>203</v>
      </c>
      <c r="H135" s="140" t="s">
        <v>23</v>
      </c>
      <c r="I135" s="140">
        <v>50</v>
      </c>
      <c r="J135" s="130">
        <v>1</v>
      </c>
      <c r="K135" s="140">
        <v>40</v>
      </c>
      <c r="L135" s="142">
        <v>40</v>
      </c>
      <c r="M135" s="142">
        <v>40</v>
      </c>
      <c r="N135" s="143">
        <f t="shared" si="2"/>
        <v>6.4000000000000001E-2</v>
      </c>
      <c r="P135" s="144"/>
    </row>
    <row r="136" spans="1:16" s="137" customFormat="1" ht="28.5" x14ac:dyDescent="0.4">
      <c r="A136" s="138">
        <v>44435</v>
      </c>
      <c r="B136" s="130" t="s">
        <v>197</v>
      </c>
      <c r="C136" s="131">
        <v>971555709281</v>
      </c>
      <c r="D136" s="139">
        <v>30503</v>
      </c>
      <c r="E136" s="140" t="s">
        <v>204</v>
      </c>
      <c r="F136" s="140" t="s">
        <v>205</v>
      </c>
      <c r="G136" s="141" t="s">
        <v>206</v>
      </c>
      <c r="H136" s="140"/>
      <c r="I136" s="140">
        <v>50</v>
      </c>
      <c r="J136" s="130">
        <v>1</v>
      </c>
      <c r="K136" s="140">
        <v>40</v>
      </c>
      <c r="L136" s="142">
        <v>40</v>
      </c>
      <c r="M136" s="142">
        <v>40</v>
      </c>
      <c r="N136" s="143">
        <f t="shared" si="2"/>
        <v>6.4000000000000001E-2</v>
      </c>
      <c r="P136" s="144"/>
    </row>
    <row r="137" spans="1:16" s="137" customFormat="1" ht="41.25" x14ac:dyDescent="0.4">
      <c r="A137" s="138">
        <v>44435</v>
      </c>
      <c r="B137" s="130" t="s">
        <v>197</v>
      </c>
      <c r="C137" s="131">
        <v>971555709281</v>
      </c>
      <c r="D137" s="139">
        <v>30504</v>
      </c>
      <c r="E137" s="140" t="s">
        <v>207</v>
      </c>
      <c r="F137" s="140" t="s">
        <v>208</v>
      </c>
      <c r="G137" s="141" t="s">
        <v>209</v>
      </c>
      <c r="H137" s="140" t="s">
        <v>20</v>
      </c>
      <c r="I137" s="140">
        <v>50</v>
      </c>
      <c r="J137" s="130">
        <v>1</v>
      </c>
      <c r="K137" s="140">
        <v>40</v>
      </c>
      <c r="L137" s="142">
        <v>40</v>
      </c>
      <c r="M137" s="142">
        <v>40</v>
      </c>
      <c r="N137" s="143">
        <f t="shared" si="2"/>
        <v>6.4000000000000001E-2</v>
      </c>
      <c r="P137" s="144"/>
    </row>
    <row r="138" spans="1:16" s="137" customFormat="1" ht="28.5" x14ac:dyDescent="0.4">
      <c r="A138" s="138">
        <v>44435</v>
      </c>
      <c r="B138" s="130" t="s">
        <v>197</v>
      </c>
      <c r="C138" s="131">
        <v>971555709281</v>
      </c>
      <c r="D138" s="139">
        <v>30505</v>
      </c>
      <c r="E138" s="140" t="s">
        <v>210</v>
      </c>
      <c r="F138" s="140" t="s">
        <v>211</v>
      </c>
      <c r="G138" s="141" t="s">
        <v>212</v>
      </c>
      <c r="H138" s="140" t="s">
        <v>20</v>
      </c>
      <c r="I138" s="140">
        <v>50</v>
      </c>
      <c r="J138" s="130">
        <v>1</v>
      </c>
      <c r="K138" s="140">
        <v>40</v>
      </c>
      <c r="L138" s="142">
        <v>40</v>
      </c>
      <c r="M138" s="142">
        <v>40</v>
      </c>
      <c r="N138" s="143">
        <f t="shared" si="2"/>
        <v>6.4000000000000001E-2</v>
      </c>
      <c r="P138" s="144"/>
    </row>
    <row r="139" spans="1:16" s="137" customFormat="1" ht="41.25" x14ac:dyDescent="0.4">
      <c r="A139" s="138">
        <v>44435</v>
      </c>
      <c r="B139" s="130" t="s">
        <v>197</v>
      </c>
      <c r="C139" s="131">
        <v>971555709281</v>
      </c>
      <c r="D139" s="139">
        <v>30506</v>
      </c>
      <c r="E139" s="140" t="s">
        <v>213</v>
      </c>
      <c r="F139" s="140" t="s">
        <v>214</v>
      </c>
      <c r="G139" s="141" t="s">
        <v>215</v>
      </c>
      <c r="H139" s="140" t="s">
        <v>20</v>
      </c>
      <c r="I139" s="140">
        <v>50</v>
      </c>
      <c r="J139" s="130">
        <v>1</v>
      </c>
      <c r="K139" s="140">
        <v>30</v>
      </c>
      <c r="L139" s="142">
        <v>40</v>
      </c>
      <c r="M139" s="142">
        <v>50</v>
      </c>
      <c r="N139" s="143">
        <f t="shared" si="2"/>
        <v>0.06</v>
      </c>
      <c r="P139" s="144"/>
    </row>
    <row r="140" spans="1:16" s="137" customFormat="1" ht="28.5" x14ac:dyDescent="0.4">
      <c r="A140" s="138">
        <v>44435</v>
      </c>
      <c r="B140" s="130" t="s">
        <v>197</v>
      </c>
      <c r="C140" s="131">
        <v>971555709281</v>
      </c>
      <c r="D140" s="139">
        <v>30507</v>
      </c>
      <c r="E140" s="140" t="s">
        <v>216</v>
      </c>
      <c r="F140" s="140" t="s">
        <v>217</v>
      </c>
      <c r="G140" s="141" t="s">
        <v>218</v>
      </c>
      <c r="H140" s="140" t="s">
        <v>21</v>
      </c>
      <c r="I140" s="140">
        <v>50</v>
      </c>
      <c r="J140" s="130">
        <v>1</v>
      </c>
      <c r="K140" s="140">
        <v>40</v>
      </c>
      <c r="L140" s="142">
        <v>40</v>
      </c>
      <c r="M140" s="142">
        <v>40</v>
      </c>
      <c r="N140" s="143">
        <f t="shared" si="2"/>
        <v>6.4000000000000001E-2</v>
      </c>
      <c r="P140" s="144"/>
    </row>
    <row r="141" spans="1:16" s="137" customFormat="1" ht="41.25" x14ac:dyDescent="0.4">
      <c r="A141" s="138">
        <v>44435</v>
      </c>
      <c r="B141" s="130" t="s">
        <v>197</v>
      </c>
      <c r="C141" s="131">
        <v>971555709281</v>
      </c>
      <c r="D141" s="139">
        <v>30508</v>
      </c>
      <c r="E141" s="140" t="s">
        <v>219</v>
      </c>
      <c r="F141" s="140" t="s">
        <v>220</v>
      </c>
      <c r="G141" s="141" t="s">
        <v>221</v>
      </c>
      <c r="H141" s="140" t="s">
        <v>20</v>
      </c>
      <c r="I141" s="140">
        <v>50</v>
      </c>
      <c r="J141" s="130">
        <v>1</v>
      </c>
      <c r="K141" s="140">
        <v>40</v>
      </c>
      <c r="L141" s="142">
        <v>40</v>
      </c>
      <c r="M141" s="142">
        <v>40</v>
      </c>
      <c r="N141" s="143">
        <f t="shared" si="2"/>
        <v>6.4000000000000001E-2</v>
      </c>
      <c r="P141" s="144"/>
    </row>
    <row r="142" spans="1:16" s="137" customFormat="1" ht="28.5" x14ac:dyDescent="0.4">
      <c r="A142" s="138">
        <v>44435</v>
      </c>
      <c r="B142" s="130" t="s">
        <v>197</v>
      </c>
      <c r="C142" s="131">
        <v>971555709281</v>
      </c>
      <c r="D142" s="139">
        <v>30509</v>
      </c>
      <c r="E142" s="140" t="s">
        <v>222</v>
      </c>
      <c r="F142" s="140" t="s">
        <v>223</v>
      </c>
      <c r="G142" s="141" t="s">
        <v>224</v>
      </c>
      <c r="H142" s="140" t="s">
        <v>21</v>
      </c>
      <c r="I142" s="140">
        <v>50</v>
      </c>
      <c r="J142" s="130">
        <v>1</v>
      </c>
      <c r="K142" s="140">
        <v>40</v>
      </c>
      <c r="L142" s="142">
        <v>40</v>
      </c>
      <c r="M142" s="142">
        <v>40</v>
      </c>
      <c r="N142" s="143">
        <f t="shared" si="2"/>
        <v>6.4000000000000001E-2</v>
      </c>
      <c r="P142" s="144"/>
    </row>
    <row r="143" spans="1:16" s="137" customFormat="1" ht="28.5" x14ac:dyDescent="0.4">
      <c r="A143" s="138">
        <v>44435</v>
      </c>
      <c r="B143" s="130" t="s">
        <v>197</v>
      </c>
      <c r="C143" s="131">
        <v>971555709281</v>
      </c>
      <c r="D143" s="139">
        <v>30510</v>
      </c>
      <c r="E143" s="140" t="s">
        <v>225</v>
      </c>
      <c r="F143" s="140" t="s">
        <v>226</v>
      </c>
      <c r="G143" s="141" t="s">
        <v>227</v>
      </c>
      <c r="H143" s="140" t="s">
        <v>20</v>
      </c>
      <c r="I143" s="140">
        <v>50</v>
      </c>
      <c r="J143" s="130">
        <v>1</v>
      </c>
      <c r="K143" s="140">
        <v>40</v>
      </c>
      <c r="L143" s="142">
        <v>40</v>
      </c>
      <c r="M143" s="142">
        <v>40</v>
      </c>
      <c r="N143" s="143">
        <f t="shared" si="2"/>
        <v>6.4000000000000001E-2</v>
      </c>
      <c r="P143" s="144"/>
    </row>
    <row r="144" spans="1:16" s="137" customFormat="1" ht="28.5" x14ac:dyDescent="0.4">
      <c r="A144" s="138">
        <v>44435</v>
      </c>
      <c r="B144" s="130" t="s">
        <v>197</v>
      </c>
      <c r="C144" s="131">
        <v>971555709281</v>
      </c>
      <c r="D144" s="139">
        <v>30511</v>
      </c>
      <c r="E144" s="140" t="s">
        <v>228</v>
      </c>
      <c r="F144" s="140" t="s">
        <v>229</v>
      </c>
      <c r="G144" s="141" t="s">
        <v>230</v>
      </c>
      <c r="H144" s="140" t="s">
        <v>23</v>
      </c>
      <c r="I144" s="140">
        <v>50</v>
      </c>
      <c r="J144" s="130">
        <v>1</v>
      </c>
      <c r="K144" s="140">
        <v>40</v>
      </c>
      <c r="L144" s="142">
        <v>40</v>
      </c>
      <c r="M144" s="142">
        <v>40</v>
      </c>
      <c r="N144" s="143">
        <f t="shared" si="2"/>
        <v>6.4000000000000001E-2</v>
      </c>
      <c r="P144" s="144"/>
    </row>
    <row r="145" spans="1:16" s="137" customFormat="1" ht="28.5" x14ac:dyDescent="0.4">
      <c r="A145" s="138">
        <v>44435</v>
      </c>
      <c r="B145" s="130" t="s">
        <v>197</v>
      </c>
      <c r="C145" s="131">
        <v>971555709281</v>
      </c>
      <c r="D145" s="139">
        <v>30512</v>
      </c>
      <c r="E145" s="140" t="s">
        <v>231</v>
      </c>
      <c r="F145" s="140" t="s">
        <v>232</v>
      </c>
      <c r="G145" s="141" t="s">
        <v>233</v>
      </c>
      <c r="H145" s="140" t="s">
        <v>23</v>
      </c>
      <c r="I145" s="140">
        <v>73</v>
      </c>
      <c r="J145" s="130">
        <v>1</v>
      </c>
      <c r="K145" s="140">
        <v>41</v>
      </c>
      <c r="L145" s="142">
        <v>64</v>
      </c>
      <c r="M145" s="142">
        <v>30</v>
      </c>
      <c r="N145" s="143">
        <f t="shared" si="2"/>
        <v>7.8719999999999998E-2</v>
      </c>
      <c r="P145" s="144"/>
    </row>
    <row r="146" spans="1:16" s="137" customFormat="1" ht="28.5" x14ac:dyDescent="0.4">
      <c r="A146" s="138">
        <v>44435</v>
      </c>
      <c r="B146" s="130" t="s">
        <v>197</v>
      </c>
      <c r="C146" s="131">
        <v>971555709281</v>
      </c>
      <c r="D146" s="139">
        <v>30513</v>
      </c>
      <c r="E146" s="140" t="s">
        <v>234</v>
      </c>
      <c r="F146" s="140" t="s">
        <v>235</v>
      </c>
      <c r="G146" s="141" t="s">
        <v>236</v>
      </c>
      <c r="H146" s="140" t="s">
        <v>19</v>
      </c>
      <c r="I146" s="140">
        <v>50</v>
      </c>
      <c r="J146" s="130">
        <v>1</v>
      </c>
      <c r="K146" s="140">
        <v>59</v>
      </c>
      <c r="L146" s="142">
        <v>37</v>
      </c>
      <c r="M146" s="142">
        <v>24</v>
      </c>
      <c r="N146" s="143">
        <f t="shared" si="2"/>
        <v>5.2392000000000001E-2</v>
      </c>
      <c r="P146" s="144"/>
    </row>
    <row r="147" spans="1:16" s="137" customFormat="1" ht="28.5" x14ac:dyDescent="0.4">
      <c r="A147" s="138">
        <v>44435</v>
      </c>
      <c r="B147" s="130" t="s">
        <v>197</v>
      </c>
      <c r="C147" s="131">
        <v>971555709281</v>
      </c>
      <c r="D147" s="139">
        <v>30514</v>
      </c>
      <c r="E147" s="140" t="s">
        <v>237</v>
      </c>
      <c r="F147" s="140" t="s">
        <v>238</v>
      </c>
      <c r="G147" s="141" t="s">
        <v>239</v>
      </c>
      <c r="H147" s="140" t="s">
        <v>23</v>
      </c>
      <c r="I147" s="140">
        <v>50</v>
      </c>
      <c r="J147" s="130">
        <v>1</v>
      </c>
      <c r="K147" s="140">
        <v>59</v>
      </c>
      <c r="L147" s="142">
        <v>36</v>
      </c>
      <c r="M147" s="142">
        <v>24</v>
      </c>
      <c r="N147" s="143">
        <f t="shared" si="2"/>
        <v>5.0976E-2</v>
      </c>
      <c r="P147" s="144"/>
    </row>
    <row r="148" spans="1:16" s="137" customFormat="1" ht="28.5" x14ac:dyDescent="0.4">
      <c r="A148" s="138">
        <v>44435</v>
      </c>
      <c r="B148" s="130" t="s">
        <v>197</v>
      </c>
      <c r="C148" s="131">
        <v>971555709281</v>
      </c>
      <c r="D148" s="139">
        <v>30515</v>
      </c>
      <c r="E148" s="140" t="s">
        <v>240</v>
      </c>
      <c r="F148" s="140" t="s">
        <v>241</v>
      </c>
      <c r="G148" s="141" t="s">
        <v>242</v>
      </c>
      <c r="H148" s="140" t="s">
        <v>20</v>
      </c>
      <c r="I148" s="140">
        <v>100</v>
      </c>
      <c r="J148" s="130">
        <v>1</v>
      </c>
      <c r="K148" s="140">
        <v>46</v>
      </c>
      <c r="L148" s="142">
        <v>46</v>
      </c>
      <c r="M148" s="142">
        <v>72</v>
      </c>
      <c r="N148" s="143">
        <f t="shared" si="2"/>
        <v>0.15235199999999999</v>
      </c>
      <c r="P148" s="144"/>
    </row>
    <row r="149" spans="1:16" s="137" customFormat="1" ht="28.5" x14ac:dyDescent="0.4">
      <c r="A149" s="138">
        <v>44435</v>
      </c>
      <c r="B149" s="130" t="s">
        <v>197</v>
      </c>
      <c r="C149" s="131">
        <v>971555709281</v>
      </c>
      <c r="D149" s="139">
        <v>30516</v>
      </c>
      <c r="E149" s="140" t="s">
        <v>243</v>
      </c>
      <c r="F149" s="140" t="s">
        <v>244</v>
      </c>
      <c r="G149" s="141" t="s">
        <v>245</v>
      </c>
      <c r="H149" s="140" t="s">
        <v>20</v>
      </c>
      <c r="I149" s="140">
        <v>295</v>
      </c>
      <c r="J149" s="130">
        <v>1</v>
      </c>
      <c r="K149" s="140">
        <v>49</v>
      </c>
      <c r="L149" s="142">
        <v>73</v>
      </c>
      <c r="M149" s="142">
        <v>97</v>
      </c>
      <c r="N149" s="143">
        <f t="shared" si="2"/>
        <v>0.34696900000000003</v>
      </c>
      <c r="P149" s="144"/>
    </row>
    <row r="150" spans="1:16" s="137" customFormat="1" ht="28.5" x14ac:dyDescent="0.4">
      <c r="A150" s="138">
        <v>44435</v>
      </c>
      <c r="B150" s="130" t="s">
        <v>197</v>
      </c>
      <c r="C150" s="131">
        <v>971555709281</v>
      </c>
      <c r="D150" s="139">
        <v>30517</v>
      </c>
      <c r="E150" s="140" t="s">
        <v>243</v>
      </c>
      <c r="F150" s="140" t="s">
        <v>244</v>
      </c>
      <c r="G150" s="141" t="s">
        <v>245</v>
      </c>
      <c r="H150" s="140" t="s">
        <v>20</v>
      </c>
      <c r="I150" s="140"/>
      <c r="J150" s="130">
        <v>1</v>
      </c>
      <c r="K150" s="140">
        <v>30</v>
      </c>
      <c r="L150" s="142">
        <v>40</v>
      </c>
      <c r="M150" s="142">
        <v>50</v>
      </c>
      <c r="N150" s="143">
        <f t="shared" si="2"/>
        <v>0.06</v>
      </c>
      <c r="P150" s="144"/>
    </row>
    <row r="151" spans="1:16" s="137" customFormat="1" ht="28.5" x14ac:dyDescent="0.4">
      <c r="A151" s="138">
        <v>44435</v>
      </c>
      <c r="B151" s="130" t="s">
        <v>197</v>
      </c>
      <c r="C151" s="131">
        <v>971555709281</v>
      </c>
      <c r="D151" s="139">
        <v>30518</v>
      </c>
      <c r="E151" s="140" t="s">
        <v>243</v>
      </c>
      <c r="F151" s="140" t="s">
        <v>244</v>
      </c>
      <c r="G151" s="141" t="s">
        <v>245</v>
      </c>
      <c r="H151" s="140" t="s">
        <v>20</v>
      </c>
      <c r="I151" s="140"/>
      <c r="J151" s="130">
        <v>1</v>
      </c>
      <c r="K151" s="140">
        <v>57</v>
      </c>
      <c r="L151" s="142">
        <v>33</v>
      </c>
      <c r="M151" s="142">
        <v>32</v>
      </c>
      <c r="N151" s="143">
        <f t="shared" si="2"/>
        <v>6.0192000000000002E-2</v>
      </c>
      <c r="P151" s="144"/>
    </row>
    <row r="152" spans="1:16" s="137" customFormat="1" ht="26.25" x14ac:dyDescent="0.4">
      <c r="A152" s="138">
        <v>44435</v>
      </c>
      <c r="B152" s="130" t="s">
        <v>246</v>
      </c>
      <c r="C152" s="131">
        <v>971562148313</v>
      </c>
      <c r="D152" s="139">
        <v>30519</v>
      </c>
      <c r="E152" s="140" t="s">
        <v>247</v>
      </c>
      <c r="F152" s="140" t="s">
        <v>248</v>
      </c>
      <c r="G152" s="141" t="s">
        <v>249</v>
      </c>
      <c r="H152" s="140" t="s">
        <v>20</v>
      </c>
      <c r="I152" s="140">
        <v>190</v>
      </c>
      <c r="J152" s="130">
        <v>1</v>
      </c>
      <c r="K152" s="140">
        <v>56</v>
      </c>
      <c r="L152" s="142">
        <v>56</v>
      </c>
      <c r="M152" s="142">
        <v>80</v>
      </c>
      <c r="N152" s="143">
        <f t="shared" si="2"/>
        <v>0.25087999999999999</v>
      </c>
      <c r="P152" s="144"/>
    </row>
    <row r="153" spans="1:16" s="137" customFormat="1" ht="28.5" x14ac:dyDescent="0.4">
      <c r="A153" s="138">
        <v>44435</v>
      </c>
      <c r="B153" s="130" t="s">
        <v>246</v>
      </c>
      <c r="C153" s="131">
        <v>971562148313</v>
      </c>
      <c r="D153" s="139">
        <v>30520</v>
      </c>
      <c r="E153" s="140" t="s">
        <v>250</v>
      </c>
      <c r="F153" s="140" t="s">
        <v>251</v>
      </c>
      <c r="G153" s="141" t="s">
        <v>252</v>
      </c>
      <c r="H153" s="140" t="s">
        <v>20</v>
      </c>
      <c r="I153" s="140"/>
      <c r="J153" s="130">
        <v>1</v>
      </c>
      <c r="K153" s="140">
        <v>40</v>
      </c>
      <c r="L153" s="142">
        <v>40</v>
      </c>
      <c r="M153" s="142">
        <v>40</v>
      </c>
      <c r="N153" s="143">
        <f t="shared" si="2"/>
        <v>6.4000000000000001E-2</v>
      </c>
      <c r="P153" s="144"/>
    </row>
    <row r="154" spans="1:16" s="137" customFormat="1" ht="26.25" x14ac:dyDescent="0.4">
      <c r="A154" s="138">
        <v>44437</v>
      </c>
      <c r="B154" s="130" t="s">
        <v>197</v>
      </c>
      <c r="C154" s="131"/>
      <c r="D154" s="139">
        <v>30526</v>
      </c>
      <c r="E154" s="140" t="s">
        <v>280</v>
      </c>
      <c r="F154" s="140" t="s">
        <v>281</v>
      </c>
      <c r="G154" s="141" t="s">
        <v>282</v>
      </c>
      <c r="H154" s="140" t="s">
        <v>22</v>
      </c>
      <c r="I154" s="140"/>
      <c r="J154" s="130">
        <v>1</v>
      </c>
      <c r="K154" s="140">
        <v>40</v>
      </c>
      <c r="L154" s="142">
        <v>40</v>
      </c>
      <c r="M154" s="142">
        <v>40</v>
      </c>
      <c r="N154" s="143">
        <f t="shared" si="2"/>
        <v>6.4000000000000001E-2</v>
      </c>
      <c r="P154" s="144"/>
    </row>
    <row r="155" spans="1:16" s="137" customFormat="1" ht="28.5" x14ac:dyDescent="0.4">
      <c r="A155" s="138">
        <v>44437</v>
      </c>
      <c r="B155" s="130" t="s">
        <v>197</v>
      </c>
      <c r="C155" s="131"/>
      <c r="D155" s="139">
        <v>30527</v>
      </c>
      <c r="E155" s="140" t="s">
        <v>283</v>
      </c>
      <c r="F155" s="140" t="s">
        <v>284</v>
      </c>
      <c r="G155" s="141" t="s">
        <v>285</v>
      </c>
      <c r="H155" s="140" t="s">
        <v>19</v>
      </c>
      <c r="I155" s="140">
        <v>50</v>
      </c>
      <c r="J155" s="130">
        <v>1</v>
      </c>
      <c r="K155" s="140">
        <v>30</v>
      </c>
      <c r="L155" s="142">
        <v>40</v>
      </c>
      <c r="M155" s="142">
        <v>50</v>
      </c>
      <c r="N155" s="143">
        <f t="shared" si="2"/>
        <v>0.06</v>
      </c>
      <c r="P155" s="144"/>
    </row>
    <row r="156" spans="1:16" s="137" customFormat="1" ht="28.5" x14ac:dyDescent="0.4">
      <c r="A156" s="138">
        <v>44437</v>
      </c>
      <c r="B156" s="130" t="s">
        <v>41</v>
      </c>
      <c r="C156" s="131">
        <v>971555341660</v>
      </c>
      <c r="D156" s="139">
        <v>30528</v>
      </c>
      <c r="E156" s="140" t="s">
        <v>87</v>
      </c>
      <c r="F156" s="140" t="s">
        <v>88</v>
      </c>
      <c r="G156" s="141" t="s">
        <v>89</v>
      </c>
      <c r="H156" s="140" t="s">
        <v>23</v>
      </c>
      <c r="I156" s="140">
        <v>50</v>
      </c>
      <c r="J156" s="130">
        <v>1</v>
      </c>
      <c r="K156" s="140">
        <v>40</v>
      </c>
      <c r="L156" s="142">
        <v>40</v>
      </c>
      <c r="M156" s="142">
        <v>40</v>
      </c>
      <c r="N156" s="143">
        <f t="shared" si="2"/>
        <v>6.4000000000000001E-2</v>
      </c>
      <c r="P156" s="144"/>
    </row>
    <row r="157" spans="1:16" s="137" customFormat="1" ht="41.25" x14ac:dyDescent="0.4">
      <c r="A157" s="138">
        <v>44437</v>
      </c>
      <c r="B157" s="130" t="s">
        <v>41</v>
      </c>
      <c r="C157" s="131">
        <v>971555341660</v>
      </c>
      <c r="D157" s="139">
        <v>30529</v>
      </c>
      <c r="E157" s="140" t="s">
        <v>286</v>
      </c>
      <c r="F157" s="140" t="s">
        <v>287</v>
      </c>
      <c r="G157" s="141" t="s">
        <v>288</v>
      </c>
      <c r="H157" s="140" t="s">
        <v>21</v>
      </c>
      <c r="I157" s="140">
        <v>50</v>
      </c>
      <c r="J157" s="130">
        <v>1</v>
      </c>
      <c r="K157" s="140">
        <v>40</v>
      </c>
      <c r="L157" s="142">
        <v>40</v>
      </c>
      <c r="M157" s="142">
        <v>40</v>
      </c>
      <c r="N157" s="143">
        <f t="shared" si="2"/>
        <v>6.4000000000000001E-2</v>
      </c>
      <c r="P157" s="144"/>
    </row>
    <row r="158" spans="1:16" s="137" customFormat="1" ht="28.5" x14ac:dyDescent="0.4">
      <c r="A158" s="138">
        <v>44437</v>
      </c>
      <c r="B158" s="130" t="s">
        <v>41</v>
      </c>
      <c r="C158" s="131">
        <v>971555341660</v>
      </c>
      <c r="D158" s="139">
        <v>30530</v>
      </c>
      <c r="E158" s="140" t="s">
        <v>289</v>
      </c>
      <c r="F158" s="140" t="s">
        <v>290</v>
      </c>
      <c r="G158" s="141" t="s">
        <v>291</v>
      </c>
      <c r="H158" s="140" t="s">
        <v>20</v>
      </c>
      <c r="I158" s="140">
        <v>50</v>
      </c>
      <c r="J158" s="130">
        <v>1</v>
      </c>
      <c r="K158" s="140">
        <v>40</v>
      </c>
      <c r="L158" s="142">
        <v>40</v>
      </c>
      <c r="M158" s="142">
        <v>40</v>
      </c>
      <c r="N158" s="143">
        <f t="shared" si="2"/>
        <v>6.4000000000000001E-2</v>
      </c>
      <c r="P158" s="144"/>
    </row>
    <row r="159" spans="1:16" s="137" customFormat="1" ht="28.5" x14ac:dyDescent="0.4">
      <c r="A159" s="138">
        <v>44437</v>
      </c>
      <c r="B159" s="130" t="s">
        <v>41</v>
      </c>
      <c r="C159" s="131">
        <v>971555341660</v>
      </c>
      <c r="D159" s="139">
        <v>30531</v>
      </c>
      <c r="E159" s="140" t="s">
        <v>289</v>
      </c>
      <c r="F159" s="140" t="s">
        <v>290</v>
      </c>
      <c r="G159" s="141" t="s">
        <v>291</v>
      </c>
      <c r="H159" s="140" t="s">
        <v>20</v>
      </c>
      <c r="I159" s="140">
        <v>50</v>
      </c>
      <c r="J159" s="130">
        <v>1</v>
      </c>
      <c r="K159" s="140">
        <v>40</v>
      </c>
      <c r="L159" s="142">
        <v>40</v>
      </c>
      <c r="M159" s="142">
        <v>40</v>
      </c>
      <c r="N159" s="143">
        <f t="shared" si="2"/>
        <v>6.4000000000000001E-2</v>
      </c>
      <c r="P159" s="144"/>
    </row>
    <row r="160" spans="1:16" s="137" customFormat="1" ht="28.5" x14ac:dyDescent="0.4">
      <c r="A160" s="138">
        <v>44437</v>
      </c>
      <c r="B160" s="130" t="s">
        <v>41</v>
      </c>
      <c r="C160" s="131">
        <v>971555341660</v>
      </c>
      <c r="D160" s="139">
        <v>30533</v>
      </c>
      <c r="E160" s="140" t="s">
        <v>81</v>
      </c>
      <c r="F160" s="140" t="s">
        <v>82</v>
      </c>
      <c r="G160" s="141" t="s">
        <v>83</v>
      </c>
      <c r="H160" s="140" t="s">
        <v>20</v>
      </c>
      <c r="I160" s="140">
        <v>50</v>
      </c>
      <c r="J160" s="130">
        <v>1</v>
      </c>
      <c r="K160" s="140">
        <v>40</v>
      </c>
      <c r="L160" s="142">
        <v>40</v>
      </c>
      <c r="M160" s="142">
        <v>40</v>
      </c>
      <c r="N160" s="143">
        <f t="shared" si="2"/>
        <v>6.4000000000000001E-2</v>
      </c>
      <c r="P160" s="144"/>
    </row>
    <row r="161" spans="1:16" s="137" customFormat="1" ht="28.5" x14ac:dyDescent="0.4">
      <c r="A161" s="138">
        <v>44437</v>
      </c>
      <c r="B161" s="130" t="s">
        <v>41</v>
      </c>
      <c r="C161" s="131">
        <v>971555341660</v>
      </c>
      <c r="D161" s="139">
        <v>30534</v>
      </c>
      <c r="E161" s="140" t="s">
        <v>81</v>
      </c>
      <c r="F161" s="140" t="s">
        <v>82</v>
      </c>
      <c r="G161" s="141" t="s">
        <v>83</v>
      </c>
      <c r="H161" s="140" t="s">
        <v>20</v>
      </c>
      <c r="I161" s="140">
        <v>50</v>
      </c>
      <c r="J161" s="130">
        <v>1</v>
      </c>
      <c r="K161" s="140">
        <v>40</v>
      </c>
      <c r="L161" s="142">
        <v>40</v>
      </c>
      <c r="M161" s="142">
        <v>40</v>
      </c>
      <c r="N161" s="143">
        <f t="shared" si="2"/>
        <v>6.4000000000000001E-2</v>
      </c>
      <c r="P161" s="144"/>
    </row>
    <row r="162" spans="1:16" s="137" customFormat="1" ht="28.5" x14ac:dyDescent="0.4">
      <c r="A162" s="138">
        <v>44437</v>
      </c>
      <c r="B162" s="130" t="s">
        <v>41</v>
      </c>
      <c r="C162" s="131">
        <v>971555341660</v>
      </c>
      <c r="D162" s="139">
        <v>30535</v>
      </c>
      <c r="E162" s="140" t="s">
        <v>292</v>
      </c>
      <c r="F162" s="140" t="s">
        <v>293</v>
      </c>
      <c r="G162" s="141" t="s">
        <v>294</v>
      </c>
      <c r="H162" s="140" t="s">
        <v>20</v>
      </c>
      <c r="I162" s="140">
        <v>50</v>
      </c>
      <c r="J162" s="130">
        <v>1</v>
      </c>
      <c r="K162" s="140">
        <v>40</v>
      </c>
      <c r="L162" s="142">
        <v>40</v>
      </c>
      <c r="M162" s="142">
        <v>40</v>
      </c>
      <c r="N162" s="143">
        <f t="shared" si="2"/>
        <v>6.4000000000000001E-2</v>
      </c>
      <c r="P162" s="144"/>
    </row>
    <row r="163" spans="1:16" s="137" customFormat="1" ht="28.5" x14ac:dyDescent="0.4">
      <c r="A163" s="138">
        <v>44437</v>
      </c>
      <c r="B163" s="130" t="s">
        <v>41</v>
      </c>
      <c r="C163" s="131">
        <v>971555341660</v>
      </c>
      <c r="D163" s="139">
        <v>30536</v>
      </c>
      <c r="E163" s="140" t="s">
        <v>295</v>
      </c>
      <c r="F163" s="140" t="s">
        <v>296</v>
      </c>
      <c r="G163" s="141" t="s">
        <v>297</v>
      </c>
      <c r="H163" s="140" t="s">
        <v>21</v>
      </c>
      <c r="I163" s="140">
        <v>50</v>
      </c>
      <c r="J163" s="130">
        <v>1</v>
      </c>
      <c r="K163" s="140">
        <v>40</v>
      </c>
      <c r="L163" s="142">
        <v>40</v>
      </c>
      <c r="M163" s="142">
        <v>40</v>
      </c>
      <c r="N163" s="143">
        <f t="shared" si="2"/>
        <v>6.4000000000000001E-2</v>
      </c>
      <c r="P163" s="144"/>
    </row>
    <row r="164" spans="1:16" s="137" customFormat="1" ht="41.25" x14ac:dyDescent="0.4">
      <c r="A164" s="138">
        <v>44437</v>
      </c>
      <c r="B164" s="130" t="s">
        <v>41</v>
      </c>
      <c r="C164" s="131">
        <v>971555341660</v>
      </c>
      <c r="D164" s="139">
        <v>30537</v>
      </c>
      <c r="E164" s="140" t="s">
        <v>128</v>
      </c>
      <c r="F164" s="140" t="s">
        <v>129</v>
      </c>
      <c r="G164" s="141" t="s">
        <v>130</v>
      </c>
      <c r="H164" s="140" t="s">
        <v>23</v>
      </c>
      <c r="I164" s="140">
        <v>50</v>
      </c>
      <c r="J164" s="130">
        <v>1</v>
      </c>
      <c r="K164" s="140">
        <v>40</v>
      </c>
      <c r="L164" s="142">
        <v>40</v>
      </c>
      <c r="M164" s="142">
        <v>40</v>
      </c>
      <c r="N164" s="143">
        <f t="shared" si="2"/>
        <v>6.4000000000000001E-2</v>
      </c>
      <c r="P164" s="144"/>
    </row>
    <row r="165" spans="1:16" s="137" customFormat="1" ht="28.5" x14ac:dyDescent="0.4">
      <c r="A165" s="138">
        <v>44437</v>
      </c>
      <c r="B165" s="130" t="s">
        <v>41</v>
      </c>
      <c r="C165" s="131">
        <v>971555341660</v>
      </c>
      <c r="D165" s="139">
        <v>30538</v>
      </c>
      <c r="E165" s="140" t="s">
        <v>298</v>
      </c>
      <c r="F165" s="140" t="s">
        <v>299</v>
      </c>
      <c r="G165" s="141" t="s">
        <v>44</v>
      </c>
      <c r="H165" s="140" t="s">
        <v>20</v>
      </c>
      <c r="I165" s="140">
        <v>50</v>
      </c>
      <c r="J165" s="130">
        <v>1</v>
      </c>
      <c r="K165" s="140">
        <v>40</v>
      </c>
      <c r="L165" s="142">
        <v>40</v>
      </c>
      <c r="M165" s="142">
        <v>40</v>
      </c>
      <c r="N165" s="143">
        <f t="shared" si="2"/>
        <v>6.4000000000000001E-2</v>
      </c>
      <c r="P165" s="144"/>
    </row>
    <row r="166" spans="1:16" s="137" customFormat="1" ht="28.5" x14ac:dyDescent="0.4">
      <c r="A166" s="138">
        <v>44438</v>
      </c>
      <c r="B166" s="130" t="s">
        <v>920</v>
      </c>
      <c r="C166" s="131">
        <v>971524731306</v>
      </c>
      <c r="D166" s="139">
        <v>30540</v>
      </c>
      <c r="E166" s="140" t="s">
        <v>921</v>
      </c>
      <c r="F166" s="140" t="s">
        <v>922</v>
      </c>
      <c r="G166" s="141" t="s">
        <v>923</v>
      </c>
      <c r="H166" s="140" t="s">
        <v>20</v>
      </c>
      <c r="I166" s="140"/>
      <c r="J166" s="130">
        <v>1</v>
      </c>
      <c r="K166" s="140">
        <v>40</v>
      </c>
      <c r="L166" s="142">
        <v>40</v>
      </c>
      <c r="M166" s="142">
        <v>40</v>
      </c>
      <c r="N166" s="143">
        <f t="shared" si="2"/>
        <v>6.4000000000000001E-2</v>
      </c>
      <c r="P166" s="144"/>
    </row>
    <row r="167" spans="1:16" s="137" customFormat="1" ht="28.5" x14ac:dyDescent="0.4">
      <c r="A167" s="138">
        <v>44438</v>
      </c>
      <c r="B167" s="130" t="s">
        <v>920</v>
      </c>
      <c r="C167" s="131">
        <v>971524731306</v>
      </c>
      <c r="D167" s="139">
        <v>30541</v>
      </c>
      <c r="E167" s="140" t="s">
        <v>921</v>
      </c>
      <c r="F167" s="140" t="s">
        <v>922</v>
      </c>
      <c r="G167" s="141" t="s">
        <v>923</v>
      </c>
      <c r="H167" s="140" t="s">
        <v>20</v>
      </c>
      <c r="I167" s="140" t="s">
        <v>924</v>
      </c>
      <c r="J167" s="130">
        <v>1</v>
      </c>
      <c r="K167" s="140">
        <v>46</v>
      </c>
      <c r="L167" s="142">
        <v>46</v>
      </c>
      <c r="M167" s="142">
        <v>72</v>
      </c>
      <c r="N167" s="143">
        <f t="shared" si="2"/>
        <v>0.15235199999999999</v>
      </c>
      <c r="O167" s="180" t="s">
        <v>383</v>
      </c>
      <c r="P167" s="144"/>
    </row>
    <row r="168" spans="1:16" s="137" customFormat="1" ht="41.25" x14ac:dyDescent="0.4">
      <c r="A168" s="138">
        <v>44438</v>
      </c>
      <c r="B168" s="130" t="s">
        <v>927</v>
      </c>
      <c r="C168" s="131">
        <v>971562257845</v>
      </c>
      <c r="D168" s="139">
        <v>30542</v>
      </c>
      <c r="E168" s="140" t="s">
        <v>928</v>
      </c>
      <c r="F168" s="140" t="s">
        <v>929</v>
      </c>
      <c r="G168" s="141" t="s">
        <v>930</v>
      </c>
      <c r="H168" s="140" t="s">
        <v>328</v>
      </c>
      <c r="I168" s="140"/>
      <c r="J168" s="130">
        <v>1</v>
      </c>
      <c r="K168" s="140">
        <v>20</v>
      </c>
      <c r="L168" s="142">
        <v>20</v>
      </c>
      <c r="M168" s="142">
        <v>120</v>
      </c>
      <c r="N168" s="143">
        <f t="shared" si="2"/>
        <v>4.8000000000000001E-2</v>
      </c>
      <c r="P168" s="144"/>
    </row>
    <row r="169" spans="1:16" s="137" customFormat="1" ht="41.25" x14ac:dyDescent="0.4">
      <c r="A169" s="138">
        <v>44438</v>
      </c>
      <c r="B169" s="130" t="s">
        <v>925</v>
      </c>
      <c r="C169" s="131">
        <v>971506758443</v>
      </c>
      <c r="D169" s="139">
        <v>30544</v>
      </c>
      <c r="E169" s="140" t="s">
        <v>931</v>
      </c>
      <c r="F169" s="140" t="s">
        <v>932</v>
      </c>
      <c r="G169" s="141" t="s">
        <v>926</v>
      </c>
      <c r="H169" s="140" t="s">
        <v>20</v>
      </c>
      <c r="I169" s="140"/>
      <c r="J169" s="130">
        <v>1</v>
      </c>
      <c r="K169" s="140">
        <v>30</v>
      </c>
      <c r="L169" s="142">
        <v>40</v>
      </c>
      <c r="M169" s="142">
        <v>50</v>
      </c>
      <c r="N169" s="143">
        <f>K169*L169*M169/1000000</f>
        <v>0.06</v>
      </c>
      <c r="P169" s="144"/>
    </row>
    <row r="170" spans="1:16" s="6" customFormat="1" ht="26.25" x14ac:dyDescent="0.4">
      <c r="A170" s="51"/>
      <c r="B170" s="17"/>
      <c r="C170" s="18"/>
      <c r="D170" s="22"/>
      <c r="E170" s="7"/>
      <c r="F170" s="7"/>
      <c r="G170" s="8"/>
      <c r="H170" s="7"/>
      <c r="I170" s="7"/>
      <c r="J170" s="17"/>
      <c r="K170" s="7"/>
      <c r="L170" s="16"/>
      <c r="M170" s="16"/>
      <c r="N170" s="9">
        <f t="shared" ref="N170:N172" si="3">K170*L170*M170/1000000</f>
        <v>0</v>
      </c>
      <c r="P170" s="2"/>
    </row>
    <row r="171" spans="1:16" s="6" customFormat="1" ht="26.25" x14ac:dyDescent="0.4">
      <c r="A171" s="51"/>
      <c r="B171" s="17"/>
      <c r="C171" s="18"/>
      <c r="D171" s="22"/>
      <c r="E171" s="7"/>
      <c r="F171" s="7"/>
      <c r="G171" s="8"/>
      <c r="H171" s="7"/>
      <c r="I171" s="7"/>
      <c r="J171" s="17"/>
      <c r="K171" s="7"/>
      <c r="L171" s="16"/>
      <c r="M171" s="16"/>
      <c r="N171" s="9">
        <f t="shared" si="3"/>
        <v>0</v>
      </c>
      <c r="P171" s="2"/>
    </row>
    <row r="172" spans="1:16" s="6" customFormat="1" ht="26.25" x14ac:dyDescent="0.4">
      <c r="A172" s="51"/>
      <c r="B172" s="17"/>
      <c r="C172" s="18"/>
      <c r="D172" s="22"/>
      <c r="E172" s="7"/>
      <c r="F172" s="7"/>
      <c r="G172" s="8"/>
      <c r="H172" s="7"/>
      <c r="I172" s="7"/>
      <c r="J172" s="17"/>
      <c r="K172" s="7"/>
      <c r="L172" s="16"/>
      <c r="M172" s="16"/>
      <c r="N172" s="9">
        <f t="shared" si="3"/>
        <v>0</v>
      </c>
      <c r="P172" s="2"/>
    </row>
    <row r="173" spans="1:16" s="6" customFormat="1" ht="26.25" x14ac:dyDescent="0.4">
      <c r="A173" s="20"/>
      <c r="B173" s="17"/>
      <c r="C173" s="18"/>
      <c r="D173" s="22"/>
      <c r="E173" s="7"/>
      <c r="F173" s="7"/>
      <c r="G173" s="8"/>
      <c r="H173" s="7"/>
      <c r="I173" s="7"/>
      <c r="J173" s="19">
        <f>SUM(J9:J147)</f>
        <v>139</v>
      </c>
      <c r="K173" s="7"/>
      <c r="L173" s="16"/>
      <c r="M173" s="16"/>
      <c r="N173" s="9">
        <f>SUM(N9:N147)</f>
        <v>19.211728000000008</v>
      </c>
      <c r="P173" s="2"/>
    </row>
    <row r="175" spans="1:16" x14ac:dyDescent="0.25">
      <c r="N175" s="23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39997558519241921"/>
  </sheetPr>
  <dimension ref="A1:O1048028"/>
  <sheetViews>
    <sheetView tabSelected="1" topLeftCell="A5" zoomScale="130" zoomScaleNormal="130" workbookViewId="0">
      <selection activeCell="D15" sqref="D15"/>
    </sheetView>
  </sheetViews>
  <sheetFormatPr defaultRowHeight="15" x14ac:dyDescent="0.25"/>
  <cols>
    <col min="1" max="1" width="9.140625" style="126"/>
    <col min="2" max="2" width="10.42578125" style="127" customWidth="1"/>
    <col min="3" max="3" width="9.140625" style="117"/>
    <col min="4" max="4" width="9.140625" style="126"/>
    <col min="5" max="5" width="6.140625" style="128" bestFit="1" customWidth="1"/>
    <col min="6" max="6" width="15.85546875" style="117" customWidth="1"/>
    <col min="7" max="7" width="22.140625" style="117" customWidth="1"/>
    <col min="8" max="8" width="12" style="117" bestFit="1" customWidth="1"/>
    <col min="9" max="9" width="17" style="117" bestFit="1" customWidth="1"/>
    <col min="10" max="10" width="21.85546875" style="117" customWidth="1"/>
    <col min="11" max="11" width="16.28515625" style="117" customWidth="1"/>
    <col min="12" max="12" width="10.5703125" style="125" bestFit="1" customWidth="1"/>
    <col min="13" max="15" width="9.140625" style="125"/>
  </cols>
  <sheetData>
    <row r="1" spans="1:15" x14ac:dyDescent="0.25">
      <c r="A1" s="504" t="s">
        <v>630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  <c r="N1" s="504"/>
      <c r="O1" s="504"/>
    </row>
    <row r="2" spans="1:15" x14ac:dyDescent="0.25">
      <c r="A2" s="504"/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 s="504"/>
      <c r="O2" s="504"/>
    </row>
    <row r="3" spans="1:15" ht="21.75" thickBot="1" x14ac:dyDescent="0.3">
      <c r="A3" s="118" t="s">
        <v>631</v>
      </c>
      <c r="B3" s="119" t="s">
        <v>632</v>
      </c>
      <c r="C3" s="118" t="s">
        <v>633</v>
      </c>
      <c r="D3" s="120" t="s">
        <v>634</v>
      </c>
      <c r="E3" s="121" t="s">
        <v>635</v>
      </c>
      <c r="F3" s="118" t="s">
        <v>636</v>
      </c>
      <c r="G3" s="120" t="s">
        <v>637</v>
      </c>
      <c r="H3" s="120" t="s">
        <v>638</v>
      </c>
      <c r="I3" s="118" t="s">
        <v>639</v>
      </c>
      <c r="J3" s="120" t="s">
        <v>640</v>
      </c>
      <c r="K3" s="120" t="s">
        <v>641</v>
      </c>
      <c r="L3" s="118" t="s">
        <v>642</v>
      </c>
      <c r="M3" s="118" t="s">
        <v>643</v>
      </c>
      <c r="N3" s="118" t="s">
        <v>644</v>
      </c>
      <c r="O3" s="122" t="s">
        <v>10</v>
      </c>
    </row>
    <row r="4" spans="1:15" s="325" customFormat="1" ht="36" x14ac:dyDescent="0.25">
      <c r="A4" s="236">
        <v>6156</v>
      </c>
      <c r="B4" s="237">
        <v>44430</v>
      </c>
      <c r="C4" s="238" t="s">
        <v>645</v>
      </c>
      <c r="D4" s="239" t="s">
        <v>646</v>
      </c>
      <c r="E4" s="240">
        <v>1</v>
      </c>
      <c r="F4" s="241" t="s">
        <v>647</v>
      </c>
      <c r="G4" s="241" t="s">
        <v>648</v>
      </c>
      <c r="H4" s="241">
        <v>544937263</v>
      </c>
      <c r="I4" s="241" t="s">
        <v>649</v>
      </c>
      <c r="J4" s="241" t="s">
        <v>650</v>
      </c>
      <c r="K4" s="241">
        <v>9266340927</v>
      </c>
      <c r="L4" s="240">
        <v>58</v>
      </c>
      <c r="M4" s="240">
        <v>58</v>
      </c>
      <c r="N4" s="240">
        <v>92</v>
      </c>
      <c r="O4" s="365">
        <f t="shared" ref="O4:O21" si="0">L4*M4*N4/1000000</f>
        <v>0.30948799999999999</v>
      </c>
    </row>
    <row r="5" spans="1:15" s="325" customFormat="1" ht="36" x14ac:dyDescent="0.25">
      <c r="A5" s="236">
        <v>6156</v>
      </c>
      <c r="B5" s="237">
        <v>44430</v>
      </c>
      <c r="C5" s="238" t="s">
        <v>645</v>
      </c>
      <c r="D5" s="239" t="s">
        <v>651</v>
      </c>
      <c r="E5" s="240">
        <v>1</v>
      </c>
      <c r="F5" s="241" t="s">
        <v>647</v>
      </c>
      <c r="G5" s="241" t="s">
        <v>648</v>
      </c>
      <c r="H5" s="241">
        <v>544937263</v>
      </c>
      <c r="I5" s="241" t="s">
        <v>649</v>
      </c>
      <c r="J5" s="241" t="s">
        <v>650</v>
      </c>
      <c r="K5" s="241">
        <v>9266340927</v>
      </c>
      <c r="L5" s="240">
        <v>40</v>
      </c>
      <c r="M5" s="240">
        <v>40</v>
      </c>
      <c r="N5" s="240">
        <v>40</v>
      </c>
      <c r="O5" s="365">
        <f t="shared" si="0"/>
        <v>6.4000000000000001E-2</v>
      </c>
    </row>
    <row r="6" spans="1:15" s="325" customFormat="1" ht="24" x14ac:dyDescent="0.25">
      <c r="A6" s="236">
        <v>6157</v>
      </c>
      <c r="B6" s="237">
        <v>44431</v>
      </c>
      <c r="C6" s="238" t="s">
        <v>645</v>
      </c>
      <c r="D6" s="239" t="s">
        <v>646</v>
      </c>
      <c r="E6" s="240">
        <v>1</v>
      </c>
      <c r="F6" s="241" t="s">
        <v>652</v>
      </c>
      <c r="G6" s="241" t="s">
        <v>648</v>
      </c>
      <c r="H6" s="241">
        <v>586523897</v>
      </c>
      <c r="I6" s="241" t="s">
        <v>653</v>
      </c>
      <c r="J6" s="241" t="s">
        <v>654</v>
      </c>
      <c r="K6" s="241">
        <v>9461208787</v>
      </c>
      <c r="L6" s="240">
        <v>58</v>
      </c>
      <c r="M6" s="240">
        <v>58</v>
      </c>
      <c r="N6" s="240">
        <v>92</v>
      </c>
      <c r="O6" s="365">
        <f t="shared" si="0"/>
        <v>0.30948799999999999</v>
      </c>
    </row>
    <row r="7" spans="1:15" s="325" customFormat="1" ht="24" x14ac:dyDescent="0.25">
      <c r="A7" s="236">
        <v>6158</v>
      </c>
      <c r="B7" s="237">
        <v>44431</v>
      </c>
      <c r="C7" s="238" t="s">
        <v>645</v>
      </c>
      <c r="D7" s="239" t="s">
        <v>655</v>
      </c>
      <c r="E7" s="240">
        <v>1</v>
      </c>
      <c r="F7" s="241" t="s">
        <v>656</v>
      </c>
      <c r="G7" s="241" t="s">
        <v>648</v>
      </c>
      <c r="H7" s="241">
        <v>563807091</v>
      </c>
      <c r="I7" s="241" t="s">
        <v>657</v>
      </c>
      <c r="J7" s="241" t="s">
        <v>658</v>
      </c>
      <c r="K7" s="241">
        <v>9298421893</v>
      </c>
      <c r="L7" s="240">
        <v>45</v>
      </c>
      <c r="M7" s="240">
        <v>45</v>
      </c>
      <c r="N7" s="240">
        <v>75</v>
      </c>
      <c r="O7" s="365">
        <f t="shared" si="0"/>
        <v>0.15187500000000001</v>
      </c>
    </row>
    <row r="8" spans="1:15" s="325" customFormat="1" ht="36" x14ac:dyDescent="0.25">
      <c r="A8" s="236">
        <v>6159</v>
      </c>
      <c r="B8" s="237">
        <v>44431</v>
      </c>
      <c r="C8" s="238" t="s">
        <v>645</v>
      </c>
      <c r="D8" s="239" t="s">
        <v>646</v>
      </c>
      <c r="E8" s="240">
        <v>1</v>
      </c>
      <c r="F8" s="241" t="s">
        <v>659</v>
      </c>
      <c r="G8" s="241" t="s">
        <v>648</v>
      </c>
      <c r="H8" s="241">
        <v>501127826</v>
      </c>
      <c r="I8" s="241" t="s">
        <v>660</v>
      </c>
      <c r="J8" s="241" t="s">
        <v>661</v>
      </c>
      <c r="K8" s="241">
        <v>9356515376</v>
      </c>
      <c r="L8" s="240">
        <v>58</v>
      </c>
      <c r="M8" s="240">
        <v>58</v>
      </c>
      <c r="N8" s="240">
        <v>92</v>
      </c>
      <c r="O8" s="365">
        <f t="shared" si="0"/>
        <v>0.30948799999999999</v>
      </c>
    </row>
    <row r="9" spans="1:15" s="325" customFormat="1" ht="36" x14ac:dyDescent="0.25">
      <c r="A9" s="236">
        <v>6159</v>
      </c>
      <c r="B9" s="237">
        <v>44431</v>
      </c>
      <c r="C9" s="238" t="s">
        <v>645</v>
      </c>
      <c r="D9" s="239" t="s">
        <v>651</v>
      </c>
      <c r="E9" s="240">
        <v>1</v>
      </c>
      <c r="F9" s="241" t="s">
        <v>659</v>
      </c>
      <c r="G9" s="241" t="s">
        <v>648</v>
      </c>
      <c r="H9" s="241">
        <v>501127826</v>
      </c>
      <c r="I9" s="241" t="s">
        <v>660</v>
      </c>
      <c r="J9" s="241" t="s">
        <v>661</v>
      </c>
      <c r="K9" s="241">
        <v>9356515376</v>
      </c>
      <c r="L9" s="240">
        <v>40</v>
      </c>
      <c r="M9" s="240">
        <v>40</v>
      </c>
      <c r="N9" s="240">
        <v>40</v>
      </c>
      <c r="O9" s="365">
        <f t="shared" si="0"/>
        <v>6.4000000000000001E-2</v>
      </c>
    </row>
    <row r="10" spans="1:15" s="325" customFormat="1" ht="24" x14ac:dyDescent="0.25">
      <c r="A10" s="236">
        <v>6160</v>
      </c>
      <c r="B10" s="237">
        <v>44431</v>
      </c>
      <c r="C10" s="238" t="s">
        <v>645</v>
      </c>
      <c r="D10" s="239" t="s">
        <v>646</v>
      </c>
      <c r="E10" s="240">
        <v>1</v>
      </c>
      <c r="F10" s="241" t="s">
        <v>662</v>
      </c>
      <c r="G10" s="241" t="s">
        <v>648</v>
      </c>
      <c r="H10" s="241">
        <v>589538994</v>
      </c>
      <c r="I10" s="241" t="s">
        <v>663</v>
      </c>
      <c r="J10" s="241" t="s">
        <v>664</v>
      </c>
      <c r="K10" s="241">
        <v>9279607422</v>
      </c>
      <c r="L10" s="240">
        <v>58</v>
      </c>
      <c r="M10" s="240">
        <v>58</v>
      </c>
      <c r="N10" s="240">
        <v>92</v>
      </c>
      <c r="O10" s="365">
        <f t="shared" si="0"/>
        <v>0.30948799999999999</v>
      </c>
    </row>
    <row r="11" spans="1:15" s="325" customFormat="1" ht="24" x14ac:dyDescent="0.25">
      <c r="A11" s="236">
        <v>6160</v>
      </c>
      <c r="B11" s="237">
        <v>44431</v>
      </c>
      <c r="C11" s="238" t="s">
        <v>645</v>
      </c>
      <c r="D11" s="239" t="s">
        <v>651</v>
      </c>
      <c r="E11" s="240">
        <v>1</v>
      </c>
      <c r="F11" s="241" t="s">
        <v>662</v>
      </c>
      <c r="G11" s="241" t="s">
        <v>648</v>
      </c>
      <c r="H11" s="241">
        <v>589538994</v>
      </c>
      <c r="I11" s="241" t="s">
        <v>663</v>
      </c>
      <c r="J11" s="241" t="s">
        <v>664</v>
      </c>
      <c r="K11" s="241">
        <v>9279607422</v>
      </c>
      <c r="L11" s="240">
        <v>40</v>
      </c>
      <c r="M11" s="240">
        <v>40</v>
      </c>
      <c r="N11" s="240">
        <v>40</v>
      </c>
      <c r="O11" s="365">
        <f t="shared" si="0"/>
        <v>6.4000000000000001E-2</v>
      </c>
    </row>
    <row r="12" spans="1:15" s="325" customFormat="1" ht="24" x14ac:dyDescent="0.25">
      <c r="A12" s="236">
        <v>6160</v>
      </c>
      <c r="B12" s="237">
        <v>44431</v>
      </c>
      <c r="C12" s="238" t="s">
        <v>645</v>
      </c>
      <c r="D12" s="239" t="s">
        <v>665</v>
      </c>
      <c r="E12" s="519" t="s">
        <v>1043</v>
      </c>
      <c r="F12" s="241" t="s">
        <v>662</v>
      </c>
      <c r="G12" s="241" t="s">
        <v>648</v>
      </c>
      <c r="H12" s="241">
        <v>589538994</v>
      </c>
      <c r="I12" s="241" t="s">
        <v>663</v>
      </c>
      <c r="J12" s="241" t="s">
        <v>664</v>
      </c>
      <c r="K12" s="241">
        <v>9279607422</v>
      </c>
      <c r="L12" s="240">
        <v>53</v>
      </c>
      <c r="M12" s="240">
        <v>53</v>
      </c>
      <c r="N12" s="240">
        <v>52</v>
      </c>
      <c r="O12" s="365">
        <f t="shared" si="0"/>
        <v>0.146068</v>
      </c>
    </row>
    <row r="13" spans="1:15" s="325" customFormat="1" ht="36" x14ac:dyDescent="0.25">
      <c r="A13" s="236">
        <v>6161</v>
      </c>
      <c r="B13" s="237">
        <v>44431</v>
      </c>
      <c r="C13" s="238" t="s">
        <v>645</v>
      </c>
      <c r="D13" s="239" t="s">
        <v>646</v>
      </c>
      <c r="E13" s="240">
        <v>1</v>
      </c>
      <c r="F13" s="241" t="s">
        <v>666</v>
      </c>
      <c r="G13" s="241" t="s">
        <v>648</v>
      </c>
      <c r="H13" s="241">
        <v>509074089</v>
      </c>
      <c r="I13" s="241" t="s">
        <v>667</v>
      </c>
      <c r="J13" s="241" t="s">
        <v>668</v>
      </c>
      <c r="K13" s="241">
        <v>9351506591</v>
      </c>
      <c r="L13" s="240">
        <v>58</v>
      </c>
      <c r="M13" s="240">
        <v>58</v>
      </c>
      <c r="N13" s="240">
        <v>92</v>
      </c>
      <c r="O13" s="365">
        <f t="shared" si="0"/>
        <v>0.30948799999999999</v>
      </c>
    </row>
    <row r="14" spans="1:15" s="325" customFormat="1" ht="36" x14ac:dyDescent="0.25">
      <c r="A14" s="236">
        <v>6161</v>
      </c>
      <c r="B14" s="237">
        <v>44431</v>
      </c>
      <c r="C14" s="238" t="s">
        <v>645</v>
      </c>
      <c r="D14" s="239" t="s">
        <v>651</v>
      </c>
      <c r="E14" s="240">
        <v>1</v>
      </c>
      <c r="F14" s="241" t="s">
        <v>666</v>
      </c>
      <c r="G14" s="241" t="s">
        <v>648</v>
      </c>
      <c r="H14" s="241">
        <v>509074089</v>
      </c>
      <c r="I14" s="241" t="s">
        <v>667</v>
      </c>
      <c r="J14" s="241" t="s">
        <v>668</v>
      </c>
      <c r="K14" s="241">
        <v>9351506591</v>
      </c>
      <c r="L14" s="240">
        <v>40</v>
      </c>
      <c r="M14" s="240">
        <v>40</v>
      </c>
      <c r="N14" s="240">
        <v>40</v>
      </c>
      <c r="O14" s="365">
        <f t="shared" si="0"/>
        <v>6.4000000000000001E-2</v>
      </c>
    </row>
    <row r="15" spans="1:15" s="325" customFormat="1" ht="36" x14ac:dyDescent="0.25">
      <c r="A15" s="236">
        <v>6161</v>
      </c>
      <c r="B15" s="237">
        <v>44431</v>
      </c>
      <c r="C15" s="238" t="s">
        <v>645</v>
      </c>
      <c r="D15" s="239" t="s">
        <v>669</v>
      </c>
      <c r="E15" s="240">
        <v>1</v>
      </c>
      <c r="F15" s="241" t="s">
        <v>666</v>
      </c>
      <c r="G15" s="241" t="s">
        <v>648</v>
      </c>
      <c r="H15" s="241">
        <v>509074089</v>
      </c>
      <c r="I15" s="241" t="s">
        <v>667</v>
      </c>
      <c r="J15" s="241" t="s">
        <v>668</v>
      </c>
      <c r="K15" s="241">
        <v>9351506591</v>
      </c>
      <c r="L15" s="240">
        <v>56</v>
      </c>
      <c r="M15" s="240">
        <v>56</v>
      </c>
      <c r="N15" s="240">
        <v>76</v>
      </c>
      <c r="O15" s="365">
        <f t="shared" si="0"/>
        <v>0.23833599999999999</v>
      </c>
    </row>
    <row r="16" spans="1:15" s="325" customFormat="1" ht="36" x14ac:dyDescent="0.25">
      <c r="A16" s="236">
        <v>6162</v>
      </c>
      <c r="B16" s="237">
        <v>44432</v>
      </c>
      <c r="C16" s="238" t="s">
        <v>645</v>
      </c>
      <c r="D16" s="239" t="s">
        <v>655</v>
      </c>
      <c r="E16" s="240">
        <v>1</v>
      </c>
      <c r="F16" s="241" t="s">
        <v>670</v>
      </c>
      <c r="G16" s="241" t="s">
        <v>648</v>
      </c>
      <c r="H16" s="241">
        <v>568479085</v>
      </c>
      <c r="I16" s="241" t="s">
        <v>671</v>
      </c>
      <c r="J16" s="241" t="s">
        <v>672</v>
      </c>
      <c r="K16" s="241" t="s">
        <v>1017</v>
      </c>
      <c r="L16" s="240">
        <v>45</v>
      </c>
      <c r="M16" s="240">
        <v>45</v>
      </c>
      <c r="N16" s="240">
        <v>75</v>
      </c>
      <c r="O16" s="365">
        <f t="shared" si="0"/>
        <v>0.15187500000000001</v>
      </c>
    </row>
    <row r="17" spans="1:15" s="325" customFormat="1" ht="36" x14ac:dyDescent="0.25">
      <c r="A17" s="236">
        <v>6162</v>
      </c>
      <c r="B17" s="237">
        <v>44432</v>
      </c>
      <c r="C17" s="238" t="s">
        <v>645</v>
      </c>
      <c r="D17" s="239" t="s">
        <v>651</v>
      </c>
      <c r="E17" s="240">
        <v>1</v>
      </c>
      <c r="F17" s="241" t="s">
        <v>670</v>
      </c>
      <c r="G17" s="241" t="s">
        <v>648</v>
      </c>
      <c r="H17" s="241">
        <v>568479085</v>
      </c>
      <c r="I17" s="241" t="s">
        <v>671</v>
      </c>
      <c r="J17" s="241" t="s">
        <v>672</v>
      </c>
      <c r="K17" s="241" t="s">
        <v>1017</v>
      </c>
      <c r="L17" s="240">
        <v>40</v>
      </c>
      <c r="M17" s="240">
        <v>40</v>
      </c>
      <c r="N17" s="240">
        <v>40</v>
      </c>
      <c r="O17" s="365">
        <f t="shared" si="0"/>
        <v>6.4000000000000001E-2</v>
      </c>
    </row>
    <row r="18" spans="1:15" s="325" customFormat="1" ht="48" x14ac:dyDescent="0.25">
      <c r="A18" s="236">
        <v>6163</v>
      </c>
      <c r="B18" s="237">
        <v>44432</v>
      </c>
      <c r="C18" s="238" t="s">
        <v>645</v>
      </c>
      <c r="D18" s="239" t="s">
        <v>655</v>
      </c>
      <c r="E18" s="240">
        <v>1</v>
      </c>
      <c r="F18" s="241" t="s">
        <v>673</v>
      </c>
      <c r="G18" s="241" t="s">
        <v>648</v>
      </c>
      <c r="H18" s="241">
        <v>508124975</v>
      </c>
      <c r="I18" s="241" t="s">
        <v>674</v>
      </c>
      <c r="J18" s="241" t="s">
        <v>675</v>
      </c>
      <c r="K18" s="241">
        <v>9212031702</v>
      </c>
      <c r="L18" s="240">
        <v>45</v>
      </c>
      <c r="M18" s="240">
        <v>45</v>
      </c>
      <c r="N18" s="240">
        <v>75</v>
      </c>
      <c r="O18" s="365">
        <f t="shared" si="0"/>
        <v>0.15187500000000001</v>
      </c>
    </row>
    <row r="19" spans="1:15" s="325" customFormat="1" ht="48" x14ac:dyDescent="0.25">
      <c r="A19" s="236">
        <v>6163</v>
      </c>
      <c r="B19" s="237">
        <v>44432</v>
      </c>
      <c r="C19" s="238" t="s">
        <v>645</v>
      </c>
      <c r="D19" s="239" t="s">
        <v>651</v>
      </c>
      <c r="E19" s="240">
        <v>1</v>
      </c>
      <c r="F19" s="241" t="s">
        <v>673</v>
      </c>
      <c r="G19" s="241" t="s">
        <v>648</v>
      </c>
      <c r="H19" s="241">
        <v>508124975</v>
      </c>
      <c r="I19" s="241" t="s">
        <v>674</v>
      </c>
      <c r="J19" s="241" t="s">
        <v>675</v>
      </c>
      <c r="K19" s="241">
        <v>9212031702</v>
      </c>
      <c r="L19" s="240">
        <v>40</v>
      </c>
      <c r="M19" s="240">
        <v>40</v>
      </c>
      <c r="N19" s="240">
        <v>40</v>
      </c>
      <c r="O19" s="365">
        <f t="shared" si="0"/>
        <v>6.4000000000000001E-2</v>
      </c>
    </row>
    <row r="20" spans="1:15" s="325" customFormat="1" ht="36" x14ac:dyDescent="0.25">
      <c r="A20" s="236">
        <v>6164</v>
      </c>
      <c r="B20" s="237">
        <v>44432</v>
      </c>
      <c r="C20" s="238" t="s">
        <v>645</v>
      </c>
      <c r="D20" s="239" t="s">
        <v>646</v>
      </c>
      <c r="E20" s="240">
        <v>1</v>
      </c>
      <c r="F20" s="241" t="s">
        <v>676</v>
      </c>
      <c r="G20" s="241" t="s">
        <v>648</v>
      </c>
      <c r="H20" s="241">
        <v>588161649</v>
      </c>
      <c r="I20" s="241" t="s">
        <v>677</v>
      </c>
      <c r="J20" s="241" t="s">
        <v>678</v>
      </c>
      <c r="K20" s="241">
        <v>9398668231</v>
      </c>
      <c r="L20" s="240">
        <v>58</v>
      </c>
      <c r="M20" s="240">
        <v>58</v>
      </c>
      <c r="N20" s="240">
        <v>92</v>
      </c>
      <c r="O20" s="365">
        <f t="shared" si="0"/>
        <v>0.30948799999999999</v>
      </c>
    </row>
    <row r="21" spans="1:15" s="325" customFormat="1" ht="36" x14ac:dyDescent="0.25">
      <c r="A21" s="236">
        <v>6164</v>
      </c>
      <c r="B21" s="237">
        <v>44432</v>
      </c>
      <c r="C21" s="238" t="s">
        <v>645</v>
      </c>
      <c r="D21" s="239" t="s">
        <v>651</v>
      </c>
      <c r="E21" s="240">
        <v>1</v>
      </c>
      <c r="F21" s="241" t="s">
        <v>676</v>
      </c>
      <c r="G21" s="241" t="s">
        <v>648</v>
      </c>
      <c r="H21" s="241">
        <v>588161649</v>
      </c>
      <c r="I21" s="241" t="s">
        <v>677</v>
      </c>
      <c r="J21" s="241" t="s">
        <v>678</v>
      </c>
      <c r="K21" s="241">
        <v>9398668231</v>
      </c>
      <c r="L21" s="240">
        <v>40</v>
      </c>
      <c r="M21" s="240">
        <v>40</v>
      </c>
      <c r="N21" s="240">
        <v>40</v>
      </c>
      <c r="O21" s="365">
        <f t="shared" si="0"/>
        <v>6.4000000000000001E-2</v>
      </c>
    </row>
    <row r="22" spans="1:15" x14ac:dyDescent="0.25">
      <c r="E22" s="128">
        <f>SUM(E4:E21)</f>
        <v>17</v>
      </c>
      <c r="O22" s="364">
        <f>SUM(O4:O21)</f>
        <v>3.1449570000000002</v>
      </c>
    </row>
    <row r="1048028" spans="2:7" x14ac:dyDescent="0.25">
      <c r="B1048028" s="123">
        <v>44185</v>
      </c>
      <c r="G1048028" s="124" t="s">
        <v>679</v>
      </c>
    </row>
  </sheetData>
  <mergeCells count="1">
    <mergeCell ref="A1:O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T65"/>
  <sheetViews>
    <sheetView tabSelected="1" topLeftCell="C3" zoomScale="130" zoomScaleNormal="130" workbookViewId="0">
      <selection activeCell="D15" sqref="D15"/>
    </sheetView>
  </sheetViews>
  <sheetFormatPr defaultColWidth="14.42578125" defaultRowHeight="12" x14ac:dyDescent="0.2"/>
  <cols>
    <col min="1" max="1" width="4.5703125" style="414" customWidth="1"/>
    <col min="2" max="2" width="26" style="414" customWidth="1"/>
    <col min="3" max="3" width="8.85546875" style="414" customWidth="1"/>
    <col min="4" max="4" width="24.140625" style="414" customWidth="1"/>
    <col min="5" max="5" width="32.85546875" style="414" customWidth="1"/>
    <col min="6" max="6" width="15.42578125" style="415" customWidth="1"/>
    <col min="7" max="7" width="16.5703125" style="414" customWidth="1"/>
    <col min="8" max="8" width="15.140625" style="414" customWidth="1"/>
    <col min="9" max="9" width="7" style="414" customWidth="1"/>
    <col min="10" max="12" width="5.7109375" style="414" customWidth="1"/>
    <col min="13" max="13" width="11.5703125" style="414" customWidth="1"/>
    <col min="14" max="15" width="5.7109375" style="414" customWidth="1"/>
    <col min="16" max="19" width="5.7109375" style="265" customWidth="1"/>
    <col min="20" max="16384" width="14.42578125" style="265"/>
  </cols>
  <sheetData>
    <row r="1" spans="1:20" s="117" customFormat="1" ht="15.75" customHeight="1" thickBot="1" x14ac:dyDescent="0.3">
      <c r="A1" s="508"/>
      <c r="B1" s="508"/>
      <c r="C1" s="508"/>
      <c r="D1" s="205"/>
      <c r="E1" s="205"/>
      <c r="F1" s="206"/>
      <c r="G1" s="205"/>
      <c r="H1" s="207" t="s">
        <v>702</v>
      </c>
      <c r="I1" s="208"/>
      <c r="J1" s="209" t="s">
        <v>703</v>
      </c>
      <c r="K1" s="209">
        <v>55</v>
      </c>
      <c r="L1" s="209">
        <v>92</v>
      </c>
      <c r="M1" s="210">
        <f>J1*K1*L1/6000/166.66</f>
        <v>0.36939477579103164</v>
      </c>
      <c r="N1" s="373"/>
      <c r="O1" s="373"/>
      <c r="P1" s="374"/>
      <c r="Q1" s="374"/>
      <c r="R1" s="374"/>
      <c r="S1" s="374"/>
      <c r="T1" s="374"/>
    </row>
    <row r="2" spans="1:20" s="117" customFormat="1" ht="24" customHeight="1" thickBot="1" x14ac:dyDescent="0.3">
      <c r="A2" s="509" t="s">
        <v>1018</v>
      </c>
      <c r="B2" s="510"/>
      <c r="C2" s="511"/>
      <c r="D2" s="211"/>
      <c r="E2" s="212"/>
      <c r="F2" s="213"/>
      <c r="G2" s="214"/>
      <c r="H2" s="215" t="s">
        <v>698</v>
      </c>
      <c r="I2" s="4"/>
      <c r="J2" s="216">
        <v>58</v>
      </c>
      <c r="K2" s="216">
        <v>58</v>
      </c>
      <c r="L2" s="216">
        <v>92</v>
      </c>
      <c r="M2" s="210">
        <f t="shared" ref="M2:M6" si="0">J2*K2*L2/6000/166.66</f>
        <v>0.30950038001520064</v>
      </c>
      <c r="N2" s="373"/>
      <c r="O2" s="373"/>
      <c r="P2" s="374"/>
      <c r="Q2" s="374"/>
      <c r="R2" s="374"/>
      <c r="S2" s="374"/>
      <c r="T2" s="374"/>
    </row>
    <row r="3" spans="1:20" s="117" customFormat="1" ht="18.75" thickBot="1" x14ac:dyDescent="0.3">
      <c r="A3" s="512" t="s">
        <v>1019</v>
      </c>
      <c r="B3" s="513"/>
      <c r="C3" s="514"/>
      <c r="D3" s="375"/>
      <c r="E3" s="217" t="s">
        <v>919</v>
      </c>
      <c r="F3" s="376"/>
      <c r="G3" s="214"/>
      <c r="H3" s="215" t="s">
        <v>704</v>
      </c>
      <c r="I3" s="4"/>
      <c r="J3" s="216" t="s">
        <v>705</v>
      </c>
      <c r="K3" s="216" t="s">
        <v>705</v>
      </c>
      <c r="L3" s="216" t="s">
        <v>706</v>
      </c>
      <c r="M3" s="210">
        <f t="shared" si="0"/>
        <v>0.24043561742469699</v>
      </c>
      <c r="N3" s="373"/>
      <c r="O3" s="373"/>
      <c r="P3" s="374"/>
      <c r="Q3" s="374"/>
      <c r="R3" s="374"/>
      <c r="S3" s="374"/>
      <c r="T3" s="374"/>
    </row>
    <row r="4" spans="1:20" s="117" customFormat="1" ht="18.75" thickBot="1" x14ac:dyDescent="0.3">
      <c r="A4" s="377" t="s">
        <v>12</v>
      </c>
      <c r="B4" s="378"/>
      <c r="C4" s="379">
        <f>I53</f>
        <v>43</v>
      </c>
      <c r="D4" s="211"/>
      <c r="E4" s="212"/>
      <c r="F4" s="213"/>
      <c r="G4" s="214"/>
      <c r="H4" s="215" t="s">
        <v>707</v>
      </c>
      <c r="I4" s="4"/>
      <c r="J4" s="218" t="s">
        <v>708</v>
      </c>
      <c r="K4" s="218" t="s">
        <v>708</v>
      </c>
      <c r="L4" s="218" t="s">
        <v>709</v>
      </c>
      <c r="M4" s="210">
        <f t="shared" si="0"/>
        <v>0.15235809432377295</v>
      </c>
      <c r="N4" s="373"/>
      <c r="O4" s="373"/>
      <c r="P4" s="374"/>
      <c r="Q4" s="374"/>
      <c r="R4" s="374"/>
      <c r="S4" s="374"/>
      <c r="T4" s="374"/>
    </row>
    <row r="5" spans="1:20" s="117" customFormat="1" ht="18.75" thickBot="1" x14ac:dyDescent="0.3">
      <c r="A5" s="377" t="s">
        <v>13</v>
      </c>
      <c r="B5" s="378"/>
      <c r="C5" s="219">
        <f>M53</f>
        <v>9.3495959999999982</v>
      </c>
      <c r="D5" s="220"/>
      <c r="E5" s="212"/>
      <c r="F5" s="213"/>
      <c r="G5" s="214"/>
      <c r="H5" s="215" t="s">
        <v>710</v>
      </c>
      <c r="I5" s="4"/>
      <c r="J5" s="218" t="s">
        <v>711</v>
      </c>
      <c r="K5" s="218" t="s">
        <v>711</v>
      </c>
      <c r="L5" s="218" t="s">
        <v>711</v>
      </c>
      <c r="M5" s="210">
        <f t="shared" si="0"/>
        <v>6.4002560102404099E-2</v>
      </c>
      <c r="N5" s="373"/>
      <c r="O5" s="373"/>
      <c r="P5" s="374"/>
      <c r="Q5" s="374"/>
      <c r="R5" s="374"/>
      <c r="S5" s="374"/>
      <c r="T5" s="374"/>
    </row>
    <row r="6" spans="1:20" s="117" customFormat="1" ht="18.75" thickBot="1" x14ac:dyDescent="0.3">
      <c r="A6" s="377" t="s">
        <v>14</v>
      </c>
      <c r="B6" s="221"/>
      <c r="C6" s="427" t="s">
        <v>712</v>
      </c>
      <c r="D6" s="222"/>
      <c r="E6" s="212"/>
      <c r="F6" s="213"/>
      <c r="G6" s="214"/>
      <c r="H6" s="215" t="s">
        <v>713</v>
      </c>
      <c r="I6" s="4"/>
      <c r="J6" s="218" t="s">
        <v>714</v>
      </c>
      <c r="K6" s="218" t="s">
        <v>714</v>
      </c>
      <c r="L6" s="218" t="s">
        <v>715</v>
      </c>
      <c r="M6" s="210">
        <f t="shared" si="0"/>
        <v>0.3010680427217089</v>
      </c>
      <c r="N6" s="373"/>
      <c r="O6" s="373"/>
      <c r="P6" s="374"/>
      <c r="Q6" s="374"/>
      <c r="R6" s="374"/>
      <c r="S6" s="374"/>
      <c r="T6" s="374"/>
    </row>
    <row r="7" spans="1:20" s="117" customFormat="1" ht="18.75" thickBot="1" x14ac:dyDescent="0.3">
      <c r="A7" s="377" t="s">
        <v>15</v>
      </c>
      <c r="B7" s="221"/>
      <c r="C7" s="427" t="s">
        <v>1020</v>
      </c>
      <c r="D7" s="222"/>
      <c r="E7" s="212"/>
      <c r="F7" s="213"/>
      <c r="G7" s="214"/>
      <c r="H7" s="214"/>
      <c r="I7" s="214"/>
      <c r="J7" s="223"/>
      <c r="K7" s="223"/>
      <c r="L7" s="223"/>
      <c r="M7" s="224"/>
      <c r="N7" s="373"/>
      <c r="O7" s="373"/>
      <c r="P7" s="374"/>
      <c r="Q7" s="374"/>
      <c r="R7" s="374"/>
      <c r="S7" s="374"/>
      <c r="T7" s="374"/>
    </row>
    <row r="8" spans="1:20" s="117" customFormat="1" ht="18.75" thickBot="1" x14ac:dyDescent="0.3">
      <c r="A8" s="377" t="s">
        <v>16</v>
      </c>
      <c r="B8" s="221"/>
      <c r="C8" s="427" t="s">
        <v>1021</v>
      </c>
      <c r="D8" s="211" t="s">
        <v>1022</v>
      </c>
      <c r="E8" s="212"/>
      <c r="F8" s="213"/>
      <c r="G8" s="214"/>
      <c r="H8" s="214"/>
      <c r="I8" s="214"/>
      <c r="J8" s="223"/>
      <c r="K8" s="223"/>
      <c r="L8" s="223"/>
      <c r="M8" s="223"/>
      <c r="N8" s="373"/>
      <c r="O8" s="373"/>
      <c r="P8" s="374"/>
      <c r="Q8" s="374"/>
      <c r="R8" s="374"/>
      <c r="S8" s="374"/>
      <c r="T8" s="374"/>
    </row>
    <row r="9" spans="1:20" s="117" customFormat="1" ht="48.75" customHeight="1" thickBot="1" x14ac:dyDescent="0.3">
      <c r="A9" s="225" t="s">
        <v>716</v>
      </c>
      <c r="B9" s="226" t="s">
        <v>636</v>
      </c>
      <c r="C9" s="226" t="s">
        <v>1</v>
      </c>
      <c r="D9" s="226" t="s">
        <v>639</v>
      </c>
      <c r="E9" s="226" t="s">
        <v>640</v>
      </c>
      <c r="F9" s="227" t="s">
        <v>4</v>
      </c>
      <c r="G9" s="226" t="s">
        <v>717</v>
      </c>
      <c r="H9" s="226" t="s">
        <v>718</v>
      </c>
      <c r="I9" s="228" t="s">
        <v>719</v>
      </c>
      <c r="J9" s="225" t="s">
        <v>7</v>
      </c>
      <c r="K9" s="226" t="s">
        <v>8</v>
      </c>
      <c r="L9" s="226" t="s">
        <v>9</v>
      </c>
      <c r="M9" s="229" t="s">
        <v>10</v>
      </c>
      <c r="N9" s="230" t="s">
        <v>702</v>
      </c>
      <c r="O9" s="231" t="s">
        <v>698</v>
      </c>
      <c r="P9" s="231" t="s">
        <v>669</v>
      </c>
      <c r="Q9" s="231" t="s">
        <v>720</v>
      </c>
      <c r="R9" s="231" t="s">
        <v>721</v>
      </c>
      <c r="S9" s="231" t="s">
        <v>665</v>
      </c>
      <c r="T9" s="232"/>
    </row>
    <row r="10" spans="1:20" s="125" customFormat="1" ht="47.1" customHeight="1" x14ac:dyDescent="0.25">
      <c r="A10" s="481" t="s">
        <v>722</v>
      </c>
      <c r="B10" s="482" t="s">
        <v>723</v>
      </c>
      <c r="C10" s="483" t="s">
        <v>724</v>
      </c>
      <c r="D10" s="484" t="s">
        <v>725</v>
      </c>
      <c r="E10" s="484" t="s">
        <v>726</v>
      </c>
      <c r="F10" s="485" t="s">
        <v>727</v>
      </c>
      <c r="G10" s="485" t="s">
        <v>728</v>
      </c>
      <c r="H10" s="486" t="s">
        <v>729</v>
      </c>
      <c r="I10" s="487">
        <v>1</v>
      </c>
      <c r="J10" s="488">
        <v>79</v>
      </c>
      <c r="K10" s="488">
        <v>75</v>
      </c>
      <c r="L10" s="488">
        <v>146</v>
      </c>
      <c r="M10" s="489">
        <f>J10*K10*L10/1000000</f>
        <v>0.86504999999999999</v>
      </c>
      <c r="N10" s="490"/>
      <c r="O10" s="491"/>
      <c r="P10" s="492"/>
      <c r="Q10" s="492"/>
      <c r="R10" s="492"/>
      <c r="S10" s="492">
        <v>1</v>
      </c>
      <c r="T10" s="493"/>
    </row>
    <row r="11" spans="1:20" s="125" customFormat="1" ht="47.1" customHeight="1" x14ac:dyDescent="0.25">
      <c r="A11" s="494" t="s">
        <v>730</v>
      </c>
      <c r="B11" s="482" t="s">
        <v>723</v>
      </c>
      <c r="C11" s="495" t="s">
        <v>731</v>
      </c>
      <c r="D11" s="484" t="s">
        <v>725</v>
      </c>
      <c r="E11" s="484" t="s">
        <v>726</v>
      </c>
      <c r="F11" s="496" t="s">
        <v>727</v>
      </c>
      <c r="G11" s="496" t="s">
        <v>728</v>
      </c>
      <c r="H11" s="497" t="s">
        <v>710</v>
      </c>
      <c r="I11" s="498">
        <v>1</v>
      </c>
      <c r="J11" s="497">
        <v>40</v>
      </c>
      <c r="K11" s="497">
        <v>40</v>
      </c>
      <c r="L11" s="497">
        <v>40</v>
      </c>
      <c r="M11" s="499">
        <f>J11*K11*L11/1000000</f>
        <v>6.4000000000000001E-2</v>
      </c>
      <c r="N11" s="500"/>
      <c r="O11" s="501"/>
      <c r="P11" s="502"/>
      <c r="Q11" s="502"/>
      <c r="R11" s="502">
        <v>1</v>
      </c>
      <c r="S11" s="502"/>
      <c r="T11" s="109"/>
    </row>
    <row r="12" spans="1:20" s="383" customFormat="1" ht="60" customHeight="1" x14ac:dyDescent="0.25">
      <c r="A12" s="391" t="s">
        <v>732</v>
      </c>
      <c r="B12" s="385" t="s">
        <v>733</v>
      </c>
      <c r="C12" s="392" t="s">
        <v>734</v>
      </c>
      <c r="D12" s="385" t="s">
        <v>735</v>
      </c>
      <c r="E12" s="518" t="s">
        <v>1043</v>
      </c>
      <c r="F12" s="393" t="s">
        <v>736</v>
      </c>
      <c r="G12" s="385" t="s">
        <v>737</v>
      </c>
      <c r="H12" s="385" t="s">
        <v>738</v>
      </c>
      <c r="I12" s="386">
        <v>1</v>
      </c>
      <c r="J12" s="394">
        <v>58</v>
      </c>
      <c r="K12" s="394">
        <v>57</v>
      </c>
      <c r="L12" s="394">
        <v>65</v>
      </c>
      <c r="M12" s="387">
        <f t="shared" ref="M12:M28" si="1">J12*K12*L12/1000000</f>
        <v>0.21489</v>
      </c>
      <c r="N12" s="395"/>
      <c r="O12" s="396"/>
      <c r="P12" s="397">
        <v>1</v>
      </c>
      <c r="Q12" s="397"/>
      <c r="R12" s="397"/>
      <c r="S12" s="397"/>
    </row>
    <row r="13" spans="1:20" s="383" customFormat="1" ht="71.25" customHeight="1" x14ac:dyDescent="0.25">
      <c r="A13" s="384" t="s">
        <v>739</v>
      </c>
      <c r="B13" s="385" t="s">
        <v>740</v>
      </c>
      <c r="C13" s="392" t="s">
        <v>741</v>
      </c>
      <c r="D13" s="385" t="s">
        <v>742</v>
      </c>
      <c r="E13" s="385" t="s">
        <v>743</v>
      </c>
      <c r="F13" s="398" t="s">
        <v>744</v>
      </c>
      <c r="G13" s="385" t="s">
        <v>745</v>
      </c>
      <c r="H13" s="385" t="s">
        <v>702</v>
      </c>
      <c r="I13" s="386">
        <v>1</v>
      </c>
      <c r="J13" s="394">
        <v>73</v>
      </c>
      <c r="K13" s="394">
        <v>55</v>
      </c>
      <c r="L13" s="394">
        <v>92</v>
      </c>
      <c r="M13" s="387">
        <f t="shared" si="1"/>
        <v>0.36937999999999999</v>
      </c>
      <c r="N13" s="399">
        <v>1</v>
      </c>
      <c r="O13" s="400"/>
      <c r="P13" s="401"/>
      <c r="Q13" s="401"/>
      <c r="R13" s="401"/>
      <c r="S13" s="401"/>
      <c r="T13" s="232"/>
    </row>
    <row r="14" spans="1:20" s="383" customFormat="1" ht="68.25" customHeight="1" x14ac:dyDescent="0.25">
      <c r="A14" s="391" t="s">
        <v>746</v>
      </c>
      <c r="B14" s="385" t="s">
        <v>740</v>
      </c>
      <c r="C14" s="392" t="s">
        <v>747</v>
      </c>
      <c r="D14" s="385" t="s">
        <v>742</v>
      </c>
      <c r="E14" s="385" t="s">
        <v>743</v>
      </c>
      <c r="F14" s="398" t="s">
        <v>744</v>
      </c>
      <c r="G14" s="385" t="s">
        <v>745</v>
      </c>
      <c r="H14" s="385" t="s">
        <v>748</v>
      </c>
      <c r="I14" s="386">
        <v>1</v>
      </c>
      <c r="J14" s="385">
        <v>58</v>
      </c>
      <c r="K14" s="385">
        <v>58</v>
      </c>
      <c r="L14" s="385">
        <v>92</v>
      </c>
      <c r="M14" s="387">
        <f t="shared" si="1"/>
        <v>0.30948799999999999</v>
      </c>
      <c r="N14" s="399"/>
      <c r="O14" s="400">
        <v>1</v>
      </c>
      <c r="P14" s="401"/>
      <c r="Q14" s="401"/>
      <c r="R14" s="401"/>
      <c r="S14" s="401"/>
      <c r="T14" s="232"/>
    </row>
    <row r="15" spans="1:20" s="383" customFormat="1" ht="72.75" customHeight="1" x14ac:dyDescent="0.25">
      <c r="A15" s="384" t="s">
        <v>749</v>
      </c>
      <c r="B15" s="385" t="s">
        <v>740</v>
      </c>
      <c r="C15" s="392" t="s">
        <v>750</v>
      </c>
      <c r="D15" s="385" t="s">
        <v>742</v>
      </c>
      <c r="E15" s="385" t="s">
        <v>743</v>
      </c>
      <c r="F15" s="398" t="s">
        <v>744</v>
      </c>
      <c r="G15" s="385" t="s">
        <v>745</v>
      </c>
      <c r="H15" s="385" t="s">
        <v>710</v>
      </c>
      <c r="I15" s="386">
        <v>1</v>
      </c>
      <c r="J15" s="385">
        <v>40</v>
      </c>
      <c r="K15" s="385">
        <v>40</v>
      </c>
      <c r="L15" s="385">
        <v>40</v>
      </c>
      <c r="M15" s="387">
        <f t="shared" si="1"/>
        <v>6.4000000000000001E-2</v>
      </c>
      <c r="N15" s="399"/>
      <c r="O15" s="400"/>
      <c r="P15" s="401"/>
      <c r="Q15" s="401"/>
      <c r="R15" s="401">
        <v>1</v>
      </c>
      <c r="S15" s="401"/>
      <c r="T15" s="232"/>
    </row>
    <row r="16" spans="1:20" s="383" customFormat="1" ht="50.25" customHeight="1" x14ac:dyDescent="0.25">
      <c r="A16" s="391" t="s">
        <v>751</v>
      </c>
      <c r="B16" s="385" t="s">
        <v>752</v>
      </c>
      <c r="C16" s="392" t="s">
        <v>753</v>
      </c>
      <c r="D16" s="385" t="s">
        <v>754</v>
      </c>
      <c r="E16" s="385" t="s">
        <v>755</v>
      </c>
      <c r="F16" s="398" t="s">
        <v>756</v>
      </c>
      <c r="G16" s="385" t="s">
        <v>757</v>
      </c>
      <c r="H16" s="385" t="s">
        <v>702</v>
      </c>
      <c r="I16" s="386">
        <v>1</v>
      </c>
      <c r="J16" s="394">
        <v>73</v>
      </c>
      <c r="K16" s="394">
        <v>55</v>
      </c>
      <c r="L16" s="394">
        <v>92</v>
      </c>
      <c r="M16" s="387">
        <f t="shared" si="1"/>
        <v>0.36937999999999999</v>
      </c>
      <c r="N16" s="399">
        <v>1</v>
      </c>
      <c r="O16" s="400"/>
      <c r="P16" s="401"/>
      <c r="Q16" s="401"/>
      <c r="R16" s="401"/>
      <c r="S16" s="401"/>
      <c r="T16" s="232"/>
    </row>
    <row r="17" spans="1:20" s="383" customFormat="1" ht="47.1" customHeight="1" x14ac:dyDescent="0.25">
      <c r="A17" s="384" t="s">
        <v>758</v>
      </c>
      <c r="B17" s="385" t="s">
        <v>752</v>
      </c>
      <c r="C17" s="392" t="s">
        <v>759</v>
      </c>
      <c r="D17" s="385" t="s">
        <v>754</v>
      </c>
      <c r="E17" s="385" t="s">
        <v>755</v>
      </c>
      <c r="F17" s="398" t="s">
        <v>756</v>
      </c>
      <c r="G17" s="385" t="s">
        <v>757</v>
      </c>
      <c r="H17" s="385" t="s">
        <v>710</v>
      </c>
      <c r="I17" s="386">
        <v>1</v>
      </c>
      <c r="J17" s="385">
        <v>40</v>
      </c>
      <c r="K17" s="385">
        <v>40</v>
      </c>
      <c r="L17" s="385">
        <v>40</v>
      </c>
      <c r="M17" s="387">
        <f t="shared" si="1"/>
        <v>6.4000000000000001E-2</v>
      </c>
      <c r="N17" s="399"/>
      <c r="O17" s="400"/>
      <c r="P17" s="401"/>
      <c r="Q17" s="401"/>
      <c r="R17" s="401">
        <v>1</v>
      </c>
      <c r="S17" s="401"/>
      <c r="T17" s="232"/>
    </row>
    <row r="18" spans="1:20" s="383" customFormat="1" ht="47.1" customHeight="1" x14ac:dyDescent="0.25">
      <c r="A18" s="391" t="s">
        <v>760</v>
      </c>
      <c r="B18" s="385" t="s">
        <v>761</v>
      </c>
      <c r="C18" s="392" t="s">
        <v>762</v>
      </c>
      <c r="D18" s="385" t="s">
        <v>763</v>
      </c>
      <c r="E18" s="385" t="s">
        <v>764</v>
      </c>
      <c r="F18" s="398" t="s">
        <v>765</v>
      </c>
      <c r="G18" s="385" t="s">
        <v>766</v>
      </c>
      <c r="H18" s="382" t="s">
        <v>767</v>
      </c>
      <c r="I18" s="402">
        <v>1</v>
      </c>
      <c r="J18" s="394">
        <v>80</v>
      </c>
      <c r="K18" s="394">
        <v>67</v>
      </c>
      <c r="L18" s="394">
        <v>60</v>
      </c>
      <c r="M18" s="387">
        <f t="shared" si="1"/>
        <v>0.3216</v>
      </c>
      <c r="N18" s="399"/>
      <c r="O18" s="400">
        <v>1</v>
      </c>
      <c r="P18" s="401"/>
      <c r="Q18" s="401"/>
      <c r="R18" s="401"/>
      <c r="S18" s="401"/>
      <c r="T18" s="232"/>
    </row>
    <row r="19" spans="1:20" s="383" customFormat="1" ht="47.1" customHeight="1" x14ac:dyDescent="0.25">
      <c r="A19" s="384" t="s">
        <v>768</v>
      </c>
      <c r="B19" s="385" t="s">
        <v>761</v>
      </c>
      <c r="C19" s="392" t="s">
        <v>769</v>
      </c>
      <c r="D19" s="385" t="s">
        <v>763</v>
      </c>
      <c r="E19" s="385" t="s">
        <v>764</v>
      </c>
      <c r="F19" s="398" t="s">
        <v>765</v>
      </c>
      <c r="G19" s="385" t="s">
        <v>766</v>
      </c>
      <c r="H19" s="382" t="s">
        <v>710</v>
      </c>
      <c r="I19" s="402">
        <v>1</v>
      </c>
      <c r="J19" s="385">
        <v>40</v>
      </c>
      <c r="K19" s="385">
        <v>40</v>
      </c>
      <c r="L19" s="385">
        <v>40</v>
      </c>
      <c r="M19" s="387">
        <f t="shared" si="1"/>
        <v>6.4000000000000001E-2</v>
      </c>
      <c r="N19" s="399"/>
      <c r="O19" s="400"/>
      <c r="P19" s="401"/>
      <c r="Q19" s="401"/>
      <c r="R19" s="401">
        <v>1</v>
      </c>
      <c r="S19" s="401"/>
      <c r="T19" s="232"/>
    </row>
    <row r="20" spans="1:20" s="383" customFormat="1" ht="47.1" customHeight="1" x14ac:dyDescent="0.25">
      <c r="A20" s="391" t="s">
        <v>770</v>
      </c>
      <c r="B20" s="385" t="s">
        <v>761</v>
      </c>
      <c r="C20" s="392" t="s">
        <v>771</v>
      </c>
      <c r="D20" s="385" t="s">
        <v>763</v>
      </c>
      <c r="E20" s="385" t="s">
        <v>764</v>
      </c>
      <c r="F20" s="398" t="s">
        <v>765</v>
      </c>
      <c r="G20" s="385" t="s">
        <v>766</v>
      </c>
      <c r="H20" s="385" t="s">
        <v>710</v>
      </c>
      <c r="I20" s="386">
        <v>1</v>
      </c>
      <c r="J20" s="385">
        <v>40</v>
      </c>
      <c r="K20" s="385">
        <v>40</v>
      </c>
      <c r="L20" s="385">
        <v>40</v>
      </c>
      <c r="M20" s="387">
        <f t="shared" si="1"/>
        <v>6.4000000000000001E-2</v>
      </c>
      <c r="N20" s="399"/>
      <c r="O20" s="400"/>
      <c r="P20" s="401"/>
      <c r="Q20" s="401"/>
      <c r="R20" s="401">
        <v>1</v>
      </c>
      <c r="S20" s="401"/>
      <c r="T20" s="232"/>
    </row>
    <row r="21" spans="1:20" s="383" customFormat="1" ht="51" customHeight="1" x14ac:dyDescent="0.25">
      <c r="A21" s="384" t="s">
        <v>772</v>
      </c>
      <c r="B21" s="385" t="s">
        <v>761</v>
      </c>
      <c r="C21" s="392" t="s">
        <v>773</v>
      </c>
      <c r="D21" s="385" t="s">
        <v>763</v>
      </c>
      <c r="E21" s="385" t="s">
        <v>764</v>
      </c>
      <c r="F21" s="398" t="s">
        <v>765</v>
      </c>
      <c r="G21" s="385" t="s">
        <v>766</v>
      </c>
      <c r="H21" s="382" t="s">
        <v>774</v>
      </c>
      <c r="I21" s="402">
        <v>1</v>
      </c>
      <c r="J21" s="394">
        <v>68</v>
      </c>
      <c r="K21" s="394">
        <v>69</v>
      </c>
      <c r="L21" s="394">
        <v>99</v>
      </c>
      <c r="M21" s="387">
        <f t="shared" si="1"/>
        <v>0.46450799999999998</v>
      </c>
      <c r="N21" s="399"/>
      <c r="O21" s="400"/>
      <c r="P21" s="401"/>
      <c r="Q21" s="401"/>
      <c r="R21" s="401"/>
      <c r="S21" s="401">
        <v>1</v>
      </c>
      <c r="T21" s="232"/>
    </row>
    <row r="22" spans="1:20" s="383" customFormat="1" ht="47.1" customHeight="1" x14ac:dyDescent="0.25">
      <c r="A22" s="391" t="s">
        <v>775</v>
      </c>
      <c r="B22" s="385" t="s">
        <v>761</v>
      </c>
      <c r="C22" s="392" t="s">
        <v>776</v>
      </c>
      <c r="D22" s="385" t="s">
        <v>777</v>
      </c>
      <c r="E22" s="385" t="s">
        <v>778</v>
      </c>
      <c r="F22" s="398" t="s">
        <v>779</v>
      </c>
      <c r="G22" s="385" t="s">
        <v>745</v>
      </c>
      <c r="H22" s="382" t="s">
        <v>780</v>
      </c>
      <c r="I22" s="402">
        <v>1</v>
      </c>
      <c r="J22" s="394">
        <v>68</v>
      </c>
      <c r="K22" s="394">
        <v>63</v>
      </c>
      <c r="L22" s="394">
        <v>62</v>
      </c>
      <c r="M22" s="387">
        <f t="shared" si="1"/>
        <v>0.26560800000000001</v>
      </c>
      <c r="N22" s="399"/>
      <c r="O22" s="400"/>
      <c r="P22" s="401">
        <v>1</v>
      </c>
      <c r="Q22" s="401"/>
      <c r="R22" s="401"/>
      <c r="S22" s="401"/>
      <c r="T22" s="232"/>
    </row>
    <row r="23" spans="1:20" s="383" customFormat="1" ht="47.1" customHeight="1" x14ac:dyDescent="0.25">
      <c r="A23" s="384" t="s">
        <v>781</v>
      </c>
      <c r="B23" s="403" t="s">
        <v>782</v>
      </c>
      <c r="C23" s="392" t="s">
        <v>783</v>
      </c>
      <c r="D23" s="385" t="s">
        <v>784</v>
      </c>
      <c r="E23" s="385" t="s">
        <v>785</v>
      </c>
      <c r="F23" s="398" t="s">
        <v>786</v>
      </c>
      <c r="G23" s="385" t="s">
        <v>787</v>
      </c>
      <c r="H23" s="385" t="s">
        <v>788</v>
      </c>
      <c r="I23" s="386">
        <v>1</v>
      </c>
      <c r="J23" s="385">
        <v>70</v>
      </c>
      <c r="K23" s="385">
        <v>101</v>
      </c>
      <c r="L23" s="385">
        <v>88</v>
      </c>
      <c r="M23" s="387">
        <f t="shared" si="1"/>
        <v>0.62216000000000005</v>
      </c>
      <c r="N23" s="399"/>
      <c r="O23" s="400"/>
      <c r="P23" s="401"/>
      <c r="Q23" s="401"/>
      <c r="R23" s="401"/>
      <c r="S23" s="401">
        <v>1</v>
      </c>
      <c r="T23" s="232"/>
    </row>
    <row r="24" spans="1:20" s="383" customFormat="1" ht="52.5" customHeight="1" x14ac:dyDescent="0.25">
      <c r="A24" s="391" t="s">
        <v>789</v>
      </c>
      <c r="B24" s="403" t="s">
        <v>790</v>
      </c>
      <c r="C24" s="392" t="s">
        <v>791</v>
      </c>
      <c r="D24" s="385" t="s">
        <v>792</v>
      </c>
      <c r="E24" s="385" t="s">
        <v>793</v>
      </c>
      <c r="F24" s="398" t="s">
        <v>794</v>
      </c>
      <c r="G24" s="385" t="s">
        <v>795</v>
      </c>
      <c r="H24" s="385" t="s">
        <v>704</v>
      </c>
      <c r="I24" s="386">
        <v>1</v>
      </c>
      <c r="J24" s="385">
        <v>57</v>
      </c>
      <c r="K24" s="385">
        <v>57</v>
      </c>
      <c r="L24" s="385">
        <v>74</v>
      </c>
      <c r="M24" s="387">
        <f t="shared" si="1"/>
        <v>0.240426</v>
      </c>
      <c r="N24" s="399"/>
      <c r="O24" s="400"/>
      <c r="P24" s="401">
        <v>1</v>
      </c>
      <c r="Q24" s="401"/>
      <c r="R24" s="401"/>
      <c r="S24" s="401"/>
      <c r="T24" s="232"/>
    </row>
    <row r="25" spans="1:20" s="383" customFormat="1" ht="47.1" customHeight="1" x14ac:dyDescent="0.25">
      <c r="A25" s="384" t="s">
        <v>796</v>
      </c>
      <c r="B25" s="403" t="s">
        <v>790</v>
      </c>
      <c r="C25" s="392" t="s">
        <v>797</v>
      </c>
      <c r="D25" s="385" t="s">
        <v>792</v>
      </c>
      <c r="E25" s="385" t="s">
        <v>793</v>
      </c>
      <c r="F25" s="398" t="s">
        <v>794</v>
      </c>
      <c r="G25" s="385" t="s">
        <v>795</v>
      </c>
      <c r="H25" s="382" t="s">
        <v>710</v>
      </c>
      <c r="I25" s="402">
        <v>1</v>
      </c>
      <c r="J25" s="394">
        <v>40</v>
      </c>
      <c r="K25" s="394">
        <v>40</v>
      </c>
      <c r="L25" s="394">
        <v>40</v>
      </c>
      <c r="M25" s="387">
        <f t="shared" si="1"/>
        <v>6.4000000000000001E-2</v>
      </c>
      <c r="N25" s="399"/>
      <c r="O25" s="400"/>
      <c r="P25" s="401"/>
      <c r="Q25" s="401"/>
      <c r="R25" s="401">
        <v>1</v>
      </c>
      <c r="S25" s="401"/>
      <c r="T25" s="232"/>
    </row>
    <row r="26" spans="1:20" s="383" customFormat="1" ht="47.1" customHeight="1" x14ac:dyDescent="0.25">
      <c r="A26" s="391" t="s">
        <v>798</v>
      </c>
      <c r="B26" s="403" t="s">
        <v>790</v>
      </c>
      <c r="C26" s="392" t="s">
        <v>799</v>
      </c>
      <c r="D26" s="385" t="s">
        <v>792</v>
      </c>
      <c r="E26" s="385" t="s">
        <v>793</v>
      </c>
      <c r="F26" s="398" t="s">
        <v>794</v>
      </c>
      <c r="G26" s="385" t="s">
        <v>795</v>
      </c>
      <c r="H26" s="385" t="s">
        <v>710</v>
      </c>
      <c r="I26" s="386">
        <v>1</v>
      </c>
      <c r="J26" s="394">
        <v>40</v>
      </c>
      <c r="K26" s="394">
        <v>40</v>
      </c>
      <c r="L26" s="394">
        <v>40</v>
      </c>
      <c r="M26" s="387">
        <f t="shared" si="1"/>
        <v>6.4000000000000001E-2</v>
      </c>
      <c r="N26" s="395"/>
      <c r="O26" s="396"/>
      <c r="P26" s="397"/>
      <c r="Q26" s="397"/>
      <c r="R26" s="397">
        <v>1</v>
      </c>
      <c r="S26" s="397"/>
    </row>
    <row r="27" spans="1:20" s="383" customFormat="1" ht="47.1" customHeight="1" x14ac:dyDescent="0.25">
      <c r="A27" s="384" t="s">
        <v>800</v>
      </c>
      <c r="B27" s="385" t="s">
        <v>801</v>
      </c>
      <c r="C27" s="392" t="s">
        <v>802</v>
      </c>
      <c r="D27" s="385" t="s">
        <v>803</v>
      </c>
      <c r="E27" s="393" t="s">
        <v>804</v>
      </c>
      <c r="F27" s="398" t="s">
        <v>805</v>
      </c>
      <c r="G27" s="393" t="s">
        <v>806</v>
      </c>
      <c r="H27" s="382" t="s">
        <v>807</v>
      </c>
      <c r="I27" s="402">
        <v>1</v>
      </c>
      <c r="J27" s="394">
        <v>58</v>
      </c>
      <c r="K27" s="394">
        <v>58</v>
      </c>
      <c r="L27" s="394">
        <v>92</v>
      </c>
      <c r="M27" s="387">
        <f t="shared" si="1"/>
        <v>0.30948799999999999</v>
      </c>
      <c r="N27" s="399"/>
      <c r="O27" s="400">
        <v>1</v>
      </c>
      <c r="P27" s="401"/>
      <c r="Q27" s="401"/>
      <c r="R27" s="401"/>
      <c r="S27" s="401"/>
      <c r="T27" s="232"/>
    </row>
    <row r="28" spans="1:20" s="383" customFormat="1" ht="47.1" customHeight="1" x14ac:dyDescent="0.25">
      <c r="A28" s="391" t="s">
        <v>808</v>
      </c>
      <c r="B28" s="385" t="s">
        <v>801</v>
      </c>
      <c r="C28" s="392" t="s">
        <v>809</v>
      </c>
      <c r="D28" s="385" t="s">
        <v>803</v>
      </c>
      <c r="E28" s="393" t="s">
        <v>804</v>
      </c>
      <c r="F28" s="398" t="s">
        <v>805</v>
      </c>
      <c r="G28" s="393" t="s">
        <v>806</v>
      </c>
      <c r="H28" s="385" t="s">
        <v>710</v>
      </c>
      <c r="I28" s="386">
        <v>1</v>
      </c>
      <c r="J28" s="394">
        <v>40</v>
      </c>
      <c r="K28" s="394">
        <v>40</v>
      </c>
      <c r="L28" s="394">
        <v>40</v>
      </c>
      <c r="M28" s="387">
        <f t="shared" si="1"/>
        <v>6.4000000000000001E-2</v>
      </c>
      <c r="N28" s="399"/>
      <c r="O28" s="400"/>
      <c r="P28" s="401"/>
      <c r="Q28" s="401"/>
      <c r="R28" s="401">
        <v>1</v>
      </c>
      <c r="S28" s="401"/>
      <c r="T28" s="232"/>
    </row>
    <row r="29" spans="1:20" s="383" customFormat="1" ht="47.1" customHeight="1" x14ac:dyDescent="0.25">
      <c r="A29" s="470" t="s">
        <v>810</v>
      </c>
      <c r="B29" s="471" t="s">
        <v>811</v>
      </c>
      <c r="C29" s="472" t="s">
        <v>812</v>
      </c>
      <c r="D29" s="471" t="s">
        <v>813</v>
      </c>
      <c r="E29" s="471" t="s">
        <v>814</v>
      </c>
      <c r="F29" s="473" t="s">
        <v>815</v>
      </c>
      <c r="G29" s="471" t="s">
        <v>787</v>
      </c>
      <c r="H29" s="471" t="s">
        <v>816</v>
      </c>
      <c r="I29" s="474">
        <v>1</v>
      </c>
      <c r="J29" s="475">
        <v>58</v>
      </c>
      <c r="K29" s="475">
        <v>58</v>
      </c>
      <c r="L29" s="475">
        <v>92</v>
      </c>
      <c r="M29" s="476">
        <f>J29*K29*L29/1000000</f>
        <v>0.30948799999999999</v>
      </c>
      <c r="N29" s="477"/>
      <c r="O29" s="478">
        <v>1</v>
      </c>
      <c r="P29" s="479"/>
      <c r="Q29" s="479"/>
      <c r="R29" s="479"/>
      <c r="S29" s="401"/>
      <c r="T29" s="232"/>
    </row>
    <row r="30" spans="1:20" s="383" customFormat="1" ht="47.1" customHeight="1" x14ac:dyDescent="0.25">
      <c r="A30" s="480" t="s">
        <v>817</v>
      </c>
      <c r="B30" s="471" t="s">
        <v>811</v>
      </c>
      <c r="C30" s="472" t="s">
        <v>818</v>
      </c>
      <c r="D30" s="471" t="s">
        <v>813</v>
      </c>
      <c r="E30" s="471" t="s">
        <v>814</v>
      </c>
      <c r="F30" s="473" t="s">
        <v>815</v>
      </c>
      <c r="G30" s="471" t="s">
        <v>787</v>
      </c>
      <c r="H30" s="471" t="s">
        <v>816</v>
      </c>
      <c r="I30" s="474">
        <v>1</v>
      </c>
      <c r="J30" s="475">
        <v>58</v>
      </c>
      <c r="K30" s="475">
        <v>58</v>
      </c>
      <c r="L30" s="475">
        <v>92</v>
      </c>
      <c r="M30" s="476">
        <f>J30*K30*L30/1000000</f>
        <v>0.30948799999999999</v>
      </c>
      <c r="N30" s="477"/>
      <c r="O30" s="478">
        <v>1</v>
      </c>
      <c r="P30" s="479"/>
      <c r="Q30" s="479"/>
      <c r="R30" s="479"/>
      <c r="S30" s="401"/>
      <c r="T30" s="232"/>
    </row>
    <row r="31" spans="1:20" s="383" customFormat="1" ht="47.1" customHeight="1" x14ac:dyDescent="0.25">
      <c r="A31" s="470" t="s">
        <v>819</v>
      </c>
      <c r="B31" s="471" t="s">
        <v>811</v>
      </c>
      <c r="C31" s="472" t="s">
        <v>820</v>
      </c>
      <c r="D31" s="471" t="s">
        <v>813</v>
      </c>
      <c r="E31" s="471" t="s">
        <v>814</v>
      </c>
      <c r="F31" s="473" t="s">
        <v>815</v>
      </c>
      <c r="G31" s="471" t="s">
        <v>787</v>
      </c>
      <c r="H31" s="471" t="s">
        <v>710</v>
      </c>
      <c r="I31" s="474">
        <v>1</v>
      </c>
      <c r="J31" s="471">
        <v>40</v>
      </c>
      <c r="K31" s="471">
        <v>40</v>
      </c>
      <c r="L31" s="471">
        <v>40</v>
      </c>
      <c r="M31" s="476">
        <f>J31*K31*L31/1000000</f>
        <v>6.4000000000000001E-2</v>
      </c>
      <c r="N31" s="477"/>
      <c r="O31" s="478"/>
      <c r="P31" s="479"/>
      <c r="Q31" s="479"/>
      <c r="R31" s="479">
        <v>1</v>
      </c>
      <c r="S31" s="401"/>
      <c r="T31" s="232"/>
    </row>
    <row r="32" spans="1:20" s="383" customFormat="1" ht="47.1" customHeight="1" x14ac:dyDescent="0.25">
      <c r="A32" s="391" t="s">
        <v>821</v>
      </c>
      <c r="B32" s="385" t="s">
        <v>822</v>
      </c>
      <c r="C32" s="392" t="s">
        <v>823</v>
      </c>
      <c r="D32" s="385" t="s">
        <v>824</v>
      </c>
      <c r="E32" s="385" t="s">
        <v>825</v>
      </c>
      <c r="F32" s="398" t="s">
        <v>826</v>
      </c>
      <c r="G32" s="385" t="s">
        <v>827</v>
      </c>
      <c r="H32" s="382" t="s">
        <v>807</v>
      </c>
      <c r="I32" s="402">
        <v>1</v>
      </c>
      <c r="J32" s="394">
        <v>58</v>
      </c>
      <c r="K32" s="394">
        <v>58</v>
      </c>
      <c r="L32" s="394">
        <v>92</v>
      </c>
      <c r="M32" s="387">
        <f t="shared" ref="M32:M51" si="2">J32*K32*L32/1000000</f>
        <v>0.30948799999999999</v>
      </c>
      <c r="N32" s="395"/>
      <c r="O32" s="396">
        <v>1</v>
      </c>
      <c r="P32" s="397"/>
      <c r="Q32" s="397"/>
      <c r="R32" s="397"/>
      <c r="S32" s="397"/>
    </row>
    <row r="33" spans="1:20" s="383" customFormat="1" ht="47.1" customHeight="1" x14ac:dyDescent="0.25">
      <c r="A33" s="384" t="s">
        <v>828</v>
      </c>
      <c r="B33" s="385" t="s">
        <v>822</v>
      </c>
      <c r="C33" s="392" t="s">
        <v>829</v>
      </c>
      <c r="D33" s="385" t="s">
        <v>824</v>
      </c>
      <c r="E33" s="385" t="s">
        <v>825</v>
      </c>
      <c r="F33" s="398" t="s">
        <v>826</v>
      </c>
      <c r="G33" s="385" t="s">
        <v>827</v>
      </c>
      <c r="H33" s="385" t="s">
        <v>710</v>
      </c>
      <c r="I33" s="386">
        <v>1</v>
      </c>
      <c r="J33" s="385">
        <v>40</v>
      </c>
      <c r="K33" s="385">
        <v>40</v>
      </c>
      <c r="L33" s="385">
        <v>40</v>
      </c>
      <c r="M33" s="387">
        <f t="shared" si="2"/>
        <v>6.4000000000000001E-2</v>
      </c>
      <c r="N33" s="399"/>
      <c r="O33" s="400"/>
      <c r="P33" s="401"/>
      <c r="Q33" s="401"/>
      <c r="R33" s="401">
        <v>1</v>
      </c>
      <c r="S33" s="401"/>
      <c r="T33" s="232"/>
    </row>
    <row r="34" spans="1:20" s="383" customFormat="1" ht="47.1" customHeight="1" x14ac:dyDescent="0.25">
      <c r="A34" s="391" t="s">
        <v>830</v>
      </c>
      <c r="B34" s="385" t="s">
        <v>831</v>
      </c>
      <c r="C34" s="404" t="s">
        <v>832</v>
      </c>
      <c r="D34" s="405" t="s">
        <v>833</v>
      </c>
      <c r="E34" s="405" t="s">
        <v>834</v>
      </c>
      <c r="F34" s="406" t="s">
        <v>835</v>
      </c>
      <c r="G34" s="405" t="s">
        <v>836</v>
      </c>
      <c r="H34" s="380" t="s">
        <v>702</v>
      </c>
      <c r="I34" s="381">
        <v>1</v>
      </c>
      <c r="J34" s="385">
        <v>73</v>
      </c>
      <c r="K34" s="385">
        <v>55</v>
      </c>
      <c r="L34" s="385">
        <v>92</v>
      </c>
      <c r="M34" s="387">
        <f t="shared" si="2"/>
        <v>0.36937999999999999</v>
      </c>
      <c r="N34" s="388">
        <v>1</v>
      </c>
      <c r="O34" s="389"/>
      <c r="P34" s="390"/>
      <c r="Q34" s="390"/>
      <c r="R34" s="390"/>
      <c r="S34" s="390"/>
      <c r="T34" s="232"/>
    </row>
    <row r="35" spans="1:20" s="383" customFormat="1" ht="47.1" customHeight="1" x14ac:dyDescent="0.25">
      <c r="A35" s="384" t="s">
        <v>837</v>
      </c>
      <c r="B35" s="405" t="s">
        <v>838</v>
      </c>
      <c r="C35" s="392" t="s">
        <v>839</v>
      </c>
      <c r="D35" s="385" t="s">
        <v>840</v>
      </c>
      <c r="E35" s="385" t="s">
        <v>841</v>
      </c>
      <c r="F35" s="406" t="s">
        <v>842</v>
      </c>
      <c r="G35" s="405" t="s">
        <v>737</v>
      </c>
      <c r="H35" s="405" t="s">
        <v>843</v>
      </c>
      <c r="I35" s="407">
        <v>1</v>
      </c>
      <c r="J35" s="385">
        <v>72</v>
      </c>
      <c r="K35" s="385">
        <v>24</v>
      </c>
      <c r="L35" s="385">
        <v>62</v>
      </c>
      <c r="M35" s="387">
        <f t="shared" si="2"/>
        <v>0.107136</v>
      </c>
      <c r="N35" s="388"/>
      <c r="O35" s="389"/>
      <c r="P35" s="390"/>
      <c r="Q35" s="390"/>
      <c r="R35" s="390"/>
      <c r="S35" s="390">
        <v>1</v>
      </c>
      <c r="T35" s="232"/>
    </row>
    <row r="36" spans="1:20" s="383" customFormat="1" ht="47.1" customHeight="1" x14ac:dyDescent="0.25">
      <c r="A36" s="391" t="s">
        <v>844</v>
      </c>
      <c r="B36" s="405" t="s">
        <v>845</v>
      </c>
      <c r="C36" s="404" t="s">
        <v>846</v>
      </c>
      <c r="D36" s="405" t="s">
        <v>847</v>
      </c>
      <c r="E36" s="405" t="s">
        <v>848</v>
      </c>
      <c r="F36" s="406" t="s">
        <v>849</v>
      </c>
      <c r="G36" s="405" t="s">
        <v>850</v>
      </c>
      <c r="H36" s="405" t="s">
        <v>807</v>
      </c>
      <c r="I36" s="407">
        <v>1</v>
      </c>
      <c r="J36" s="385">
        <v>58</v>
      </c>
      <c r="K36" s="385">
        <v>58</v>
      </c>
      <c r="L36" s="385">
        <v>92</v>
      </c>
      <c r="M36" s="387">
        <f t="shared" si="2"/>
        <v>0.30948799999999999</v>
      </c>
      <c r="N36" s="388"/>
      <c r="O36" s="389">
        <v>1</v>
      </c>
      <c r="P36" s="390"/>
      <c r="Q36" s="390"/>
      <c r="R36" s="390"/>
      <c r="S36" s="390"/>
      <c r="T36" s="408"/>
    </row>
    <row r="37" spans="1:20" s="383" customFormat="1" ht="47.1" customHeight="1" x14ac:dyDescent="0.25">
      <c r="A37" s="384" t="s">
        <v>851</v>
      </c>
      <c r="B37" s="405" t="s">
        <v>845</v>
      </c>
      <c r="C37" s="404" t="s">
        <v>852</v>
      </c>
      <c r="D37" s="405" t="s">
        <v>847</v>
      </c>
      <c r="E37" s="405" t="s">
        <v>848</v>
      </c>
      <c r="F37" s="406" t="s">
        <v>849</v>
      </c>
      <c r="G37" s="405" t="s">
        <v>850</v>
      </c>
      <c r="H37" s="405" t="s">
        <v>807</v>
      </c>
      <c r="I37" s="407">
        <v>1</v>
      </c>
      <c r="J37" s="385">
        <v>58</v>
      </c>
      <c r="K37" s="385">
        <v>58</v>
      </c>
      <c r="L37" s="385">
        <v>92</v>
      </c>
      <c r="M37" s="387">
        <f t="shared" si="2"/>
        <v>0.30948799999999999</v>
      </c>
      <c r="N37" s="388"/>
      <c r="O37" s="389">
        <v>1</v>
      </c>
      <c r="P37" s="390"/>
      <c r="Q37" s="390"/>
      <c r="R37" s="390"/>
      <c r="S37" s="390"/>
      <c r="T37" s="232"/>
    </row>
    <row r="38" spans="1:20" s="383" customFormat="1" ht="47.1" customHeight="1" x14ac:dyDescent="0.25">
      <c r="A38" s="391" t="s">
        <v>853</v>
      </c>
      <c r="B38" s="405" t="s">
        <v>845</v>
      </c>
      <c r="C38" s="404" t="s">
        <v>854</v>
      </c>
      <c r="D38" s="405" t="s">
        <v>847</v>
      </c>
      <c r="E38" s="405" t="s">
        <v>848</v>
      </c>
      <c r="F38" s="406" t="s">
        <v>849</v>
      </c>
      <c r="G38" s="405" t="s">
        <v>850</v>
      </c>
      <c r="H38" s="405" t="s">
        <v>707</v>
      </c>
      <c r="I38" s="407">
        <v>1</v>
      </c>
      <c r="J38" s="385">
        <v>46</v>
      </c>
      <c r="K38" s="385">
        <v>46</v>
      </c>
      <c r="L38" s="385">
        <v>72</v>
      </c>
      <c r="M38" s="387">
        <f t="shared" si="2"/>
        <v>0.15235199999999999</v>
      </c>
      <c r="N38" s="388"/>
      <c r="O38" s="389"/>
      <c r="P38" s="390"/>
      <c r="Q38" s="390">
        <v>1</v>
      </c>
      <c r="R38" s="390"/>
      <c r="S38" s="390"/>
      <c r="T38" s="232"/>
    </row>
    <row r="39" spans="1:20" s="383" customFormat="1" ht="47.1" customHeight="1" x14ac:dyDescent="0.25">
      <c r="A39" s="384" t="s">
        <v>855</v>
      </c>
      <c r="B39" s="405" t="s">
        <v>845</v>
      </c>
      <c r="C39" s="404" t="s">
        <v>856</v>
      </c>
      <c r="D39" s="405" t="s">
        <v>847</v>
      </c>
      <c r="E39" s="405" t="s">
        <v>848</v>
      </c>
      <c r="F39" s="406" t="s">
        <v>849</v>
      </c>
      <c r="G39" s="405" t="s">
        <v>850</v>
      </c>
      <c r="H39" s="405" t="s">
        <v>707</v>
      </c>
      <c r="I39" s="407">
        <v>1</v>
      </c>
      <c r="J39" s="385">
        <v>46</v>
      </c>
      <c r="K39" s="385">
        <v>46</v>
      </c>
      <c r="L39" s="385">
        <v>72</v>
      </c>
      <c r="M39" s="387">
        <f t="shared" si="2"/>
        <v>0.15235199999999999</v>
      </c>
      <c r="N39" s="388"/>
      <c r="O39" s="389"/>
      <c r="P39" s="390"/>
      <c r="Q39" s="390">
        <v>1</v>
      </c>
      <c r="R39" s="390"/>
      <c r="S39" s="390"/>
      <c r="T39" s="232"/>
    </row>
    <row r="40" spans="1:20" s="383" customFormat="1" ht="47.1" customHeight="1" x14ac:dyDescent="0.25">
      <c r="A40" s="391" t="s">
        <v>857</v>
      </c>
      <c r="B40" s="405" t="s">
        <v>858</v>
      </c>
      <c r="C40" s="404" t="s">
        <v>859</v>
      </c>
      <c r="D40" s="405" t="s">
        <v>860</v>
      </c>
      <c r="E40" s="405" t="s">
        <v>861</v>
      </c>
      <c r="F40" s="406" t="s">
        <v>862</v>
      </c>
      <c r="G40" s="405" t="s">
        <v>863</v>
      </c>
      <c r="H40" s="405" t="s">
        <v>707</v>
      </c>
      <c r="I40" s="407">
        <v>1</v>
      </c>
      <c r="J40" s="385">
        <v>46</v>
      </c>
      <c r="K40" s="385">
        <v>46</v>
      </c>
      <c r="L40" s="385">
        <v>72</v>
      </c>
      <c r="M40" s="387">
        <f t="shared" si="2"/>
        <v>0.15235199999999999</v>
      </c>
      <c r="N40" s="388"/>
      <c r="O40" s="389"/>
      <c r="P40" s="390"/>
      <c r="Q40" s="390">
        <v>1</v>
      </c>
      <c r="R40" s="390"/>
      <c r="S40" s="390"/>
      <c r="T40" s="232"/>
    </row>
    <row r="41" spans="1:20" s="383" customFormat="1" ht="47.1" customHeight="1" x14ac:dyDescent="0.25">
      <c r="A41" s="384" t="s">
        <v>864</v>
      </c>
      <c r="B41" s="385" t="s">
        <v>865</v>
      </c>
      <c r="C41" s="392" t="s">
        <v>866</v>
      </c>
      <c r="D41" s="385" t="s">
        <v>867</v>
      </c>
      <c r="E41" s="382" t="s">
        <v>868</v>
      </c>
      <c r="F41" s="398" t="s">
        <v>869</v>
      </c>
      <c r="G41" s="385" t="s">
        <v>870</v>
      </c>
      <c r="H41" s="385" t="s">
        <v>704</v>
      </c>
      <c r="I41" s="386">
        <v>1</v>
      </c>
      <c r="J41" s="385">
        <v>57</v>
      </c>
      <c r="K41" s="385">
        <v>57</v>
      </c>
      <c r="L41" s="385">
        <v>74</v>
      </c>
      <c r="M41" s="387">
        <f t="shared" si="2"/>
        <v>0.240426</v>
      </c>
      <c r="N41" s="388"/>
      <c r="O41" s="389"/>
      <c r="P41" s="390">
        <v>1</v>
      </c>
      <c r="Q41" s="390"/>
      <c r="R41" s="390"/>
      <c r="S41" s="390"/>
      <c r="T41" s="232"/>
    </row>
    <row r="42" spans="1:20" s="383" customFormat="1" ht="47.1" customHeight="1" x14ac:dyDescent="0.25">
      <c r="A42" s="391" t="s">
        <v>871</v>
      </c>
      <c r="B42" s="385" t="s">
        <v>865</v>
      </c>
      <c r="C42" s="392" t="s">
        <v>872</v>
      </c>
      <c r="D42" s="385" t="s">
        <v>867</v>
      </c>
      <c r="E42" s="382" t="s">
        <v>868</v>
      </c>
      <c r="F42" s="398" t="s">
        <v>869</v>
      </c>
      <c r="G42" s="385" t="s">
        <v>870</v>
      </c>
      <c r="H42" s="385" t="s">
        <v>704</v>
      </c>
      <c r="I42" s="386">
        <v>1</v>
      </c>
      <c r="J42" s="385">
        <v>57</v>
      </c>
      <c r="K42" s="385">
        <v>57</v>
      </c>
      <c r="L42" s="385">
        <v>74</v>
      </c>
      <c r="M42" s="387">
        <f t="shared" si="2"/>
        <v>0.240426</v>
      </c>
      <c r="N42" s="388"/>
      <c r="O42" s="389"/>
      <c r="P42" s="390">
        <v>1</v>
      </c>
      <c r="Q42" s="390"/>
      <c r="R42" s="390"/>
      <c r="S42" s="390"/>
      <c r="T42" s="232"/>
    </row>
    <row r="43" spans="1:20" s="383" customFormat="1" ht="47.1" customHeight="1" x14ac:dyDescent="0.25">
      <c r="A43" s="384" t="s">
        <v>873</v>
      </c>
      <c r="B43" s="385" t="s">
        <v>865</v>
      </c>
      <c r="C43" s="392" t="s">
        <v>874</v>
      </c>
      <c r="D43" s="385" t="s">
        <v>867</v>
      </c>
      <c r="E43" s="382" t="s">
        <v>868</v>
      </c>
      <c r="F43" s="398" t="s">
        <v>869</v>
      </c>
      <c r="G43" s="385" t="s">
        <v>870</v>
      </c>
      <c r="H43" s="385" t="s">
        <v>710</v>
      </c>
      <c r="I43" s="386">
        <v>1</v>
      </c>
      <c r="J43" s="385">
        <v>40</v>
      </c>
      <c r="K43" s="385">
        <v>40</v>
      </c>
      <c r="L43" s="385">
        <v>40</v>
      </c>
      <c r="M43" s="387">
        <f t="shared" si="2"/>
        <v>6.4000000000000001E-2</v>
      </c>
      <c r="N43" s="388"/>
      <c r="O43" s="389"/>
      <c r="P43" s="390"/>
      <c r="Q43" s="390"/>
      <c r="R43" s="390">
        <v>1</v>
      </c>
      <c r="S43" s="390"/>
      <c r="T43" s="232"/>
    </row>
    <row r="44" spans="1:20" s="383" customFormat="1" ht="47.1" customHeight="1" x14ac:dyDescent="0.25">
      <c r="A44" s="391" t="s">
        <v>875</v>
      </c>
      <c r="B44" s="385" t="s">
        <v>865</v>
      </c>
      <c r="C44" s="392" t="s">
        <v>876</v>
      </c>
      <c r="D44" s="385" t="s">
        <v>867</v>
      </c>
      <c r="E44" s="382" t="s">
        <v>868</v>
      </c>
      <c r="F44" s="398" t="s">
        <v>869</v>
      </c>
      <c r="G44" s="385" t="s">
        <v>870</v>
      </c>
      <c r="H44" s="385" t="s">
        <v>710</v>
      </c>
      <c r="I44" s="386">
        <v>1</v>
      </c>
      <c r="J44" s="385">
        <v>40</v>
      </c>
      <c r="K44" s="385">
        <v>40</v>
      </c>
      <c r="L44" s="385">
        <v>40</v>
      </c>
      <c r="M44" s="387">
        <f t="shared" si="2"/>
        <v>6.4000000000000001E-2</v>
      </c>
      <c r="N44" s="388"/>
      <c r="O44" s="389"/>
      <c r="P44" s="390"/>
      <c r="Q44" s="390"/>
      <c r="R44" s="390">
        <v>1</v>
      </c>
      <c r="S44" s="390"/>
      <c r="T44" s="232"/>
    </row>
    <row r="45" spans="1:20" s="383" customFormat="1" ht="47.1" customHeight="1" x14ac:dyDescent="0.25">
      <c r="A45" s="384" t="s">
        <v>877</v>
      </c>
      <c r="B45" s="385" t="s">
        <v>865</v>
      </c>
      <c r="C45" s="392" t="s">
        <v>878</v>
      </c>
      <c r="D45" s="385" t="s">
        <v>867</v>
      </c>
      <c r="E45" s="382" t="s">
        <v>868</v>
      </c>
      <c r="F45" s="398" t="s">
        <v>869</v>
      </c>
      <c r="G45" s="385" t="s">
        <v>870</v>
      </c>
      <c r="H45" s="385" t="s">
        <v>710</v>
      </c>
      <c r="I45" s="386">
        <v>1</v>
      </c>
      <c r="J45" s="385">
        <v>40</v>
      </c>
      <c r="K45" s="385">
        <v>40</v>
      </c>
      <c r="L45" s="385">
        <v>40</v>
      </c>
      <c r="M45" s="387">
        <f t="shared" si="2"/>
        <v>6.4000000000000001E-2</v>
      </c>
      <c r="N45" s="388"/>
      <c r="O45" s="389"/>
      <c r="P45" s="390"/>
      <c r="Q45" s="390"/>
      <c r="R45" s="390">
        <v>1</v>
      </c>
      <c r="S45" s="390"/>
      <c r="T45" s="232"/>
    </row>
    <row r="46" spans="1:20" s="383" customFormat="1" ht="47.1" customHeight="1" x14ac:dyDescent="0.25">
      <c r="A46" s="391" t="s">
        <v>879</v>
      </c>
      <c r="B46" s="385" t="s">
        <v>865</v>
      </c>
      <c r="C46" s="392" t="s">
        <v>880</v>
      </c>
      <c r="D46" s="385" t="s">
        <v>867</v>
      </c>
      <c r="E46" s="382" t="s">
        <v>868</v>
      </c>
      <c r="F46" s="398" t="s">
        <v>869</v>
      </c>
      <c r="G46" s="385" t="s">
        <v>870</v>
      </c>
      <c r="H46" s="385" t="s">
        <v>710</v>
      </c>
      <c r="I46" s="386">
        <v>1</v>
      </c>
      <c r="J46" s="385">
        <v>40</v>
      </c>
      <c r="K46" s="385">
        <v>40</v>
      </c>
      <c r="L46" s="385">
        <v>40</v>
      </c>
      <c r="M46" s="387">
        <f t="shared" si="2"/>
        <v>6.4000000000000001E-2</v>
      </c>
      <c r="N46" s="388"/>
      <c r="O46" s="389"/>
      <c r="P46" s="390"/>
      <c r="Q46" s="390"/>
      <c r="R46" s="390">
        <v>1</v>
      </c>
      <c r="S46" s="390"/>
      <c r="T46" s="232"/>
    </row>
    <row r="47" spans="1:20" s="383" customFormat="1" ht="47.1" customHeight="1" x14ac:dyDescent="0.25">
      <c r="A47" s="384" t="s">
        <v>881</v>
      </c>
      <c r="B47" s="385" t="s">
        <v>882</v>
      </c>
      <c r="C47" s="392" t="s">
        <v>883</v>
      </c>
      <c r="D47" s="385" t="s">
        <v>884</v>
      </c>
      <c r="E47" s="385" t="s">
        <v>885</v>
      </c>
      <c r="F47" s="398" t="s">
        <v>886</v>
      </c>
      <c r="G47" s="385" t="s">
        <v>795</v>
      </c>
      <c r="H47" s="385" t="s">
        <v>710</v>
      </c>
      <c r="I47" s="386">
        <v>1</v>
      </c>
      <c r="J47" s="385">
        <v>40</v>
      </c>
      <c r="K47" s="385">
        <v>40</v>
      </c>
      <c r="L47" s="385">
        <v>40</v>
      </c>
      <c r="M47" s="387">
        <f t="shared" si="2"/>
        <v>6.4000000000000001E-2</v>
      </c>
      <c r="N47" s="388"/>
      <c r="O47" s="389"/>
      <c r="P47" s="390"/>
      <c r="Q47" s="390"/>
      <c r="R47" s="390">
        <v>1</v>
      </c>
      <c r="S47" s="390"/>
      <c r="T47" s="232"/>
    </row>
    <row r="48" spans="1:20" s="383" customFormat="1" ht="57.75" customHeight="1" x14ac:dyDescent="0.25">
      <c r="A48" s="391" t="s">
        <v>887</v>
      </c>
      <c r="B48" s="385" t="s">
        <v>888</v>
      </c>
      <c r="C48" s="392" t="s">
        <v>889</v>
      </c>
      <c r="D48" s="385" t="s">
        <v>890</v>
      </c>
      <c r="E48" s="385" t="s">
        <v>891</v>
      </c>
      <c r="F48" s="398" t="s">
        <v>892</v>
      </c>
      <c r="G48" s="385" t="s">
        <v>787</v>
      </c>
      <c r="H48" s="385" t="s">
        <v>807</v>
      </c>
      <c r="I48" s="386">
        <v>1</v>
      </c>
      <c r="J48" s="385">
        <v>58</v>
      </c>
      <c r="K48" s="385">
        <v>58</v>
      </c>
      <c r="L48" s="385">
        <v>92</v>
      </c>
      <c r="M48" s="387">
        <f t="shared" si="2"/>
        <v>0.30948799999999999</v>
      </c>
      <c r="N48" s="388"/>
      <c r="O48" s="389">
        <v>1</v>
      </c>
      <c r="P48" s="390"/>
      <c r="Q48" s="390"/>
      <c r="R48" s="390"/>
      <c r="S48" s="390"/>
      <c r="T48" s="232"/>
    </row>
    <row r="49" spans="1:20" s="383" customFormat="1" ht="47.1" customHeight="1" x14ac:dyDescent="0.25">
      <c r="A49" s="384" t="s">
        <v>711</v>
      </c>
      <c r="B49" s="385" t="s">
        <v>888</v>
      </c>
      <c r="C49" s="392" t="s">
        <v>893</v>
      </c>
      <c r="D49" s="385" t="s">
        <v>890</v>
      </c>
      <c r="E49" s="385" t="s">
        <v>891</v>
      </c>
      <c r="F49" s="398" t="s">
        <v>892</v>
      </c>
      <c r="G49" s="385" t="s">
        <v>787</v>
      </c>
      <c r="H49" s="385" t="s">
        <v>707</v>
      </c>
      <c r="I49" s="386">
        <v>1</v>
      </c>
      <c r="J49" s="385">
        <v>46</v>
      </c>
      <c r="K49" s="385">
        <v>46</v>
      </c>
      <c r="L49" s="385">
        <v>72</v>
      </c>
      <c r="M49" s="387">
        <f t="shared" si="2"/>
        <v>0.15235199999999999</v>
      </c>
      <c r="N49" s="388"/>
      <c r="O49" s="389"/>
      <c r="P49" s="390"/>
      <c r="Q49" s="390">
        <v>1</v>
      </c>
      <c r="R49" s="390"/>
      <c r="S49" s="390"/>
      <c r="T49" s="232"/>
    </row>
    <row r="50" spans="1:20" s="383" customFormat="1" ht="56.25" customHeight="1" x14ac:dyDescent="0.25">
      <c r="A50" s="391" t="s">
        <v>894</v>
      </c>
      <c r="B50" s="385" t="s">
        <v>895</v>
      </c>
      <c r="C50" s="392" t="s">
        <v>896</v>
      </c>
      <c r="D50" s="385" t="s">
        <v>742</v>
      </c>
      <c r="E50" s="385" t="s">
        <v>897</v>
      </c>
      <c r="F50" s="398" t="s">
        <v>898</v>
      </c>
      <c r="G50" s="385" t="s">
        <v>899</v>
      </c>
      <c r="H50" s="385" t="s">
        <v>807</v>
      </c>
      <c r="I50" s="386">
        <v>1</v>
      </c>
      <c r="J50" s="385">
        <v>58</v>
      </c>
      <c r="K50" s="385">
        <v>58</v>
      </c>
      <c r="L50" s="385">
        <v>92</v>
      </c>
      <c r="M50" s="387">
        <f t="shared" si="2"/>
        <v>0.30948799999999999</v>
      </c>
      <c r="N50" s="388"/>
      <c r="O50" s="389">
        <v>1</v>
      </c>
      <c r="P50" s="390"/>
      <c r="Q50" s="390"/>
      <c r="R50" s="390"/>
      <c r="S50" s="390"/>
      <c r="T50" s="232"/>
    </row>
    <row r="51" spans="1:20" s="383" customFormat="1" ht="47.1" customHeight="1" x14ac:dyDescent="0.25">
      <c r="A51" s="384" t="s">
        <v>900</v>
      </c>
      <c r="B51" s="385" t="s">
        <v>901</v>
      </c>
      <c r="C51" s="392" t="s">
        <v>902</v>
      </c>
      <c r="D51" s="385" t="s">
        <v>903</v>
      </c>
      <c r="E51" s="385" t="s">
        <v>904</v>
      </c>
      <c r="F51" s="398" t="s">
        <v>905</v>
      </c>
      <c r="G51" s="385" t="s">
        <v>906</v>
      </c>
      <c r="H51" s="405" t="s">
        <v>710</v>
      </c>
      <c r="I51" s="407">
        <v>1</v>
      </c>
      <c r="J51" s="385">
        <v>40</v>
      </c>
      <c r="K51" s="385">
        <v>40</v>
      </c>
      <c r="L51" s="385">
        <v>40</v>
      </c>
      <c r="M51" s="387">
        <f t="shared" si="2"/>
        <v>6.4000000000000001E-2</v>
      </c>
      <c r="N51" s="388"/>
      <c r="O51" s="389"/>
      <c r="P51" s="390"/>
      <c r="Q51" s="390"/>
      <c r="R51" s="390">
        <v>1</v>
      </c>
      <c r="S51" s="390"/>
      <c r="T51" s="232"/>
    </row>
    <row r="52" spans="1:20" s="383" customFormat="1" ht="47.1" customHeight="1" thickBot="1" x14ac:dyDescent="0.3">
      <c r="A52" s="391" t="s">
        <v>907</v>
      </c>
      <c r="B52" s="385" t="s">
        <v>908</v>
      </c>
      <c r="C52" s="404" t="s">
        <v>909</v>
      </c>
      <c r="D52" s="405" t="s">
        <v>910</v>
      </c>
      <c r="E52" s="405" t="s">
        <v>911</v>
      </c>
      <c r="F52" s="406" t="s">
        <v>912</v>
      </c>
      <c r="G52" s="405" t="s">
        <v>913</v>
      </c>
      <c r="H52" s="405" t="s">
        <v>704</v>
      </c>
      <c r="I52" s="407">
        <v>1</v>
      </c>
      <c r="J52" s="385">
        <v>57</v>
      </c>
      <c r="K52" s="385">
        <v>57</v>
      </c>
      <c r="L52" s="385">
        <v>74</v>
      </c>
      <c r="M52" s="387">
        <f>J52*K52*L52/1000000</f>
        <v>0.240426</v>
      </c>
      <c r="N52" s="388"/>
      <c r="O52" s="389"/>
      <c r="P52" s="390">
        <v>1</v>
      </c>
      <c r="Q52" s="390"/>
      <c r="R52" s="390"/>
      <c r="S52" s="390"/>
      <c r="T52" s="232"/>
    </row>
    <row r="53" spans="1:20" ht="27" customHeight="1" thickBot="1" x14ac:dyDescent="0.25">
      <c r="A53" s="409"/>
      <c r="B53" s="410"/>
      <c r="C53" s="410"/>
      <c r="D53" s="410"/>
      <c r="E53" s="410"/>
      <c r="F53" s="411"/>
      <c r="G53" s="515" t="s">
        <v>914</v>
      </c>
      <c r="H53" s="516"/>
      <c r="I53" s="412">
        <f>SUM(I10:I52)</f>
        <v>43</v>
      </c>
      <c r="J53" s="410"/>
      <c r="K53" s="410"/>
      <c r="L53" s="410"/>
      <c r="M53" s="413">
        <f>SUM(M10:M52)</f>
        <v>9.3495959999999982</v>
      </c>
      <c r="N53" s="233">
        <f>SUM(N10:N52)</f>
        <v>3</v>
      </c>
      <c r="O53" s="233">
        <f t="shared" ref="O53:S53" si="3">SUM(O10:O52)</f>
        <v>10</v>
      </c>
      <c r="P53" s="233">
        <f t="shared" si="3"/>
        <v>6</v>
      </c>
      <c r="Q53" s="233">
        <f t="shared" si="3"/>
        <v>4</v>
      </c>
      <c r="R53" s="233">
        <f t="shared" si="3"/>
        <v>16</v>
      </c>
      <c r="S53" s="233">
        <f t="shared" si="3"/>
        <v>4</v>
      </c>
    </row>
    <row r="55" spans="1:20" ht="20.100000000000001" customHeight="1" thickBot="1" x14ac:dyDescent="0.3">
      <c r="I55" s="517" t="s">
        <v>1023</v>
      </c>
      <c r="J55" s="517"/>
      <c r="K55" s="517"/>
      <c r="L55" s="517"/>
      <c r="M55" s="234">
        <v>500</v>
      </c>
    </row>
    <row r="56" spans="1:20" ht="24.95" customHeight="1" thickBot="1" x14ac:dyDescent="0.4">
      <c r="B56" s="505" t="s">
        <v>915</v>
      </c>
      <c r="C56" s="506"/>
      <c r="I56" s="507" t="s">
        <v>1024</v>
      </c>
      <c r="J56" s="507"/>
      <c r="K56" s="507"/>
      <c r="L56" s="507"/>
      <c r="M56" s="235">
        <f>M53*500</f>
        <v>4674.7979999999989</v>
      </c>
    </row>
    <row r="57" spans="1:20" ht="24.95" customHeight="1" x14ac:dyDescent="0.4">
      <c r="B57" s="416" t="s">
        <v>916</v>
      </c>
      <c r="C57" s="417">
        <f>N53</f>
        <v>3</v>
      </c>
      <c r="M57" s="418"/>
    </row>
    <row r="58" spans="1:20" ht="24.95" customHeight="1" x14ac:dyDescent="0.4">
      <c r="B58" s="419" t="s">
        <v>807</v>
      </c>
      <c r="C58" s="420">
        <f>O53</f>
        <v>10</v>
      </c>
    </row>
    <row r="59" spans="1:20" ht="24.95" customHeight="1" x14ac:dyDescent="0.4">
      <c r="B59" s="419" t="s">
        <v>704</v>
      </c>
      <c r="C59" s="420">
        <f>P53</f>
        <v>6</v>
      </c>
    </row>
    <row r="60" spans="1:20" ht="24.95" customHeight="1" x14ac:dyDescent="0.4">
      <c r="B60" s="419" t="s">
        <v>707</v>
      </c>
      <c r="C60" s="420">
        <f>Q53</f>
        <v>4</v>
      </c>
    </row>
    <row r="61" spans="1:20" ht="24.95" customHeight="1" x14ac:dyDescent="0.4">
      <c r="B61" s="419" t="s">
        <v>710</v>
      </c>
      <c r="C61" s="420">
        <f>R53</f>
        <v>16</v>
      </c>
    </row>
    <row r="62" spans="1:20" ht="24.95" customHeight="1" thickBot="1" x14ac:dyDescent="0.45">
      <c r="B62" s="421" t="s">
        <v>917</v>
      </c>
      <c r="C62" s="422">
        <f>S53</f>
        <v>4</v>
      </c>
    </row>
    <row r="63" spans="1:20" ht="24.95" customHeight="1" thickBot="1" x14ac:dyDescent="0.25">
      <c r="B63" s="423" t="s">
        <v>918</v>
      </c>
      <c r="C63" s="424">
        <f>SUM(C57:C62)</f>
        <v>43</v>
      </c>
    </row>
    <row r="64" spans="1:20" ht="24.95" customHeight="1" x14ac:dyDescent="0.2">
      <c r="B64" s="425"/>
      <c r="C64" s="426"/>
    </row>
    <row r="65" ht="20.100000000000001" customHeight="1" x14ac:dyDescent="0.2"/>
  </sheetData>
  <mergeCells count="7">
    <mergeCell ref="B56:C56"/>
    <mergeCell ref="I56:L56"/>
    <mergeCell ref="A1:C1"/>
    <mergeCell ref="A2:C2"/>
    <mergeCell ref="A3:C3"/>
    <mergeCell ref="G53:H53"/>
    <mergeCell ref="I55:L5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AUH </vt:lpstr>
      <vt:lpstr>IEC</vt:lpstr>
      <vt:lpstr>DETAILS TO BE FOLLOW </vt:lpstr>
      <vt:lpstr>DXB</vt:lpstr>
      <vt:lpstr>CNT</vt:lpstr>
      <vt:lpstr>TEC </vt:lpstr>
    </vt:vector>
  </TitlesOfParts>
  <Company>Flomic Freight &amp; Logistics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user4</dc:creator>
  <cp:lastModifiedBy>USER</cp:lastModifiedBy>
  <cp:lastPrinted>2015-12-21T07:34:09Z</cp:lastPrinted>
  <dcterms:created xsi:type="dcterms:W3CDTF">2012-03-26T09:27:06Z</dcterms:created>
  <dcterms:modified xsi:type="dcterms:W3CDTF">2022-06-02T06:25:27Z</dcterms:modified>
</cp:coreProperties>
</file>